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05" documentId="13_ncr:1_{F6CB121F-512D-4AA6-A0C1-0FB36C537598}" xr6:coauthVersionLast="47" xr6:coauthVersionMax="47" xr10:uidLastSave="{166046DB-1B48-4FDF-B2D8-31C27ABC79AC}"/>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G2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<sst xmlns="http://schemas.openxmlformats.org/spreadsheetml/2006/main" count="178573" uniqueCount="39071">
  <si>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</si>
  <si>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</si>
  <si>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</si>
  <si>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</si>
  <si>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</si>
  <si>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</si>
  <si>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</si>
  <si>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</si>
  <si>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</si>
  <si>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</si>
  <si>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</si>
  <si>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</si>
  <si>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</si>
  <si>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</si>
  <si>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</si>
  <si>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</si>
  <si>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</si>
  <si>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</si>
  <si>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</si>
  <si>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</si>
  <si>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</si>
  <si>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</si>
  <si>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</si>
  <si>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</si>
  <si>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</si>
  <si>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</si>
  <si>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</si>
  <si>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</si>
  <si>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</si>
  <si>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</si>
  <si>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</si>
  <si>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</si>
  <si>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</si>
  <si>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</si>
  <si>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</si>
  <si>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</si>
  <si>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</si>
  <si>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</si>
  <si>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</si>
  <si>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</si>
  <si>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</si>
  <si>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</si>
  <si>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</si>
  <si>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</si>
  <si>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</si>
  <si>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</si>
  <si>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</si>
  <si>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</si>
  <si>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</si>
  <si>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</si>
  <si>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</si>
  <si>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</si>
  <si>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</si>
  <si>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</si>
  <si>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</si>
  <si>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</si>
  <si>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</si>
  <si>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</si>
  <si>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</si>
  <si>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</si>
  <si>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</si>
  <si>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</si>
  <si>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</si>
  <si>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</si>
  <si>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</si>
  <si>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</si>
  <si>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</si>
  <si>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</si>
  <si>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</si>
  <si>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</si>
  <si>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</si>
  <si>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</si>
  <si>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</si>
  <si>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</si>
  <si>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</si>
  <si>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</si>
  <si>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</si>
  <si>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</si>
  <si>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</si>
  <si>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</si>
  <si>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</si>
  <si>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</si>
  <si>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</si>
  <si>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</si>
  <si>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</si>
  <si>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</si>
  <si>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</si>
  <si>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</si>
  <si>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</si>
  <si>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</si>
  <si>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</si>
  <si>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</si>
  <si>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</si>
  <si>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</si>
  <si>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</si>
  <si>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</si>
  <si>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</si>
  <si>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</si>
  <si>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</si>
  <si>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</si>
  <si>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</si>
  <si>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</si>
  <si>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</si>
  <si>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</si>
  <si>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</si>
  <si>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</si>
  <si>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</si>
  <si>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</si>
  <si>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</si>
  <si>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</si>
  <si>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</si>
  <si>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</si>
  <si>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</si>
  <si>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</si>
  <si>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</si>
  <si>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</si>
  <si>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</si>
  <si>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</si>
  <si>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</si>
  <si>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</si>
  <si>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</si>
  <si>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</si>
  <si>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</si>
  <si>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</si>
  <si>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</si>
  <si>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</si>
  <si>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</si>
  <si>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</si>
  <si>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</si>
  <si>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</si>
  <si>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</si>
  <si>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</si>
  <si>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</si>
  <si>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</si>
  <si>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</si>
  <si>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</si>
  <si>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</si>
  <si>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</si>
  <si>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</si>
  <si>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</si>
  <si>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</si>
  <si>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</si>
  <si>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</si>
  <si>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</si>
  <si>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</si>
  <si>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</si>
  <si>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</si>
  <si>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</si>
  <si>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</si>
  <si>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</si>
  <si>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</si>
  <si>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</si>
  <si>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</si>
  <si>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</si>
  <si>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</si>
  <si>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</si>
  <si>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</si>
  <si>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</si>
  <si>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</si>
  <si>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</si>
  <si>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</si>
  <si>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</si>
  <si>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</si>
  <si>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</si>
  <si>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</si>
  <si>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</si>
  <si>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</si>
  <si>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</si>
  <si>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</si>
  <si>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</si>
  <si>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</si>
  <si>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</si>
  <si>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</si>
  <si>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</si>
  <si>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</si>
  <si>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</si>
  <si>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</si>
  <si>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</si>
  <si>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</si>
  <si>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</si>
  <si>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</si>
  <si>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</si>
  <si>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</si>
  <si>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</si>
  <si>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</si>
  <si>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</si>
  <si>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</si>
  <si>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</si>
  <si>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</si>
  <si>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</si>
  <si>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</si>
  <si>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</si>
  <si>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</si>
  <si>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</si>
  <si>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</si>
  <si>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</si>
  <si>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</si>
  <si>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</si>
  <si>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</si>
  <si>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</si>
  <si>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</si>
  <si>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</si>
  <si>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</si>
  <si>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</si>
  <si>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</si>
  <si>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</si>
  <si>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</si>
  <si>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</si>
  <si>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</si>
  <si>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</si>
  <si>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</si>
  <si>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</si>
  <si>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</si>
  <si>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</si>
  <si>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</si>
  <si>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</si>
  <si>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</si>
  <si>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</si>
  <si>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</si>
  <si>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</si>
  <si>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</si>
  <si>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</si>
  <si>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</si>
  <si>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</si>
  <si>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</si>
  <si>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</si>
  <si>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</si>
  <si>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</si>
  <si>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</si>
  <si>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</si>
  <si>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</si>
  <si>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</si>
  <si>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</si>
  <si>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</si>
  <si>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</si>
  <si>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</si>
  <si>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</si>
  <si>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</si>
  <si>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</si>
  <si>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</si>
  <si>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</si>
  <si>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</si>
  <si>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</si>
  <si>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</si>
  <si>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</si>
  <si>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</si>
  <si>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</si>
  <si>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</si>
  <si>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</si>
  <si>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</si>
  <si>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</si>
  <si>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</si>
  <si>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</si>
  <si>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</si>
  <si>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</si>
  <si>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</si>
  <si>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</si>
  <si>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</si>
  <si>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</si>
  <si>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</si>
  <si>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</si>
  <si>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</si>
  <si>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</si>
  <si>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</si>
  <si>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</si>
  <si>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</si>
  <si>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</si>
  <si>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</si>
  <si>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</si>
  <si>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</si>
  <si>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</si>
  <si>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</si>
  <si>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</si>
  <si>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</si>
  <si>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</si>
  <si>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</si>
  <si>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</si>
  <si>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</si>
  <si>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</si>
  <si>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</si>
  <si>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</si>
  <si>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</si>
  <si>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</si>
  <si>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</si>
  <si>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</si>
  <si>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</si>
  <si>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</si>
  <si>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</si>
  <si>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</si>
  <si>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</si>
  <si>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</si>
  <si>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</si>
  <si>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</si>
  <si>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</si>
  <si>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</si>
  <si>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</si>
  <si>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</si>
  <si>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</si>
  <si>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</si>
  <si>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</si>
  <si>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</si>
  <si>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</si>
  <si>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</si>
  <si>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</si>
  <si>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</si>
  <si>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</si>
  <si>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</si>
  <si>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</si>
  <si>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</si>
  <si>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</si>
  <si>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</si>
  <si>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</si>
  <si>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</si>
  <si>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</si>
  <si>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</si>
  <si>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</si>
  <si>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</si>
  <si>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</si>
  <si>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</si>
  <si>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</si>
  <si>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</si>
  <si>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</si>
  <si>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</si>
  <si>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</si>
  <si>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</si>
  <si>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</si>
  <si>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</si>
  <si>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</si>
  <si>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</si>
  <si>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</si>
  <si>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</si>
  <si>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</si>
  <si>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</si>
  <si>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</si>
  <si>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</si>
  <si>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</si>
  <si>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</si>
  <si>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</si>
  <si>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</si>
  <si>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</si>
  <si>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</si>
  <si>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</si>
  <si>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</si>
  <si>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</si>
  <si>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</si>
  <si>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</si>
  <si>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</si>
  <si>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</si>
  <si>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</si>
  <si>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</si>
  <si>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</si>
  <si>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</si>
  <si>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</si>
  <si>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</si>
  <si>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</si>
  <si>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</si>
  <si>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</si>
  <si>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</si>
  <si>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</si>
  <si>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</si>
  <si>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</si>
  <si>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</si>
  <si>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</si>
  <si>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</si>
  <si>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</si>
  <si>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</si>
  <si>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</si>
  <si>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</si>
  <si>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</si>
  <si>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</si>
  <si>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</si>
  <si>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</si>
  <si>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</si>
  <si>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</si>
  <si>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</si>
  <si>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</si>
  <si>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</si>
  <si>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</si>
  <si>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</si>
  <si>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</si>
  <si>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</si>
  <si>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</si>
  <si>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</si>
  <si>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</si>
  <si>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</si>
  <si>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</si>
  <si>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</si>
  <si>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</si>
  <si>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</si>
  <si>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</si>
  <si>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</si>
  <si>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</si>
  <si>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</si>
  <si>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</si>
  <si>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</si>
  <si>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</si>
  <si>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</si>
  <si>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</si>
  <si>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</si>
  <si>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</si>
  <si>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</si>
  <si>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</si>
  <si>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</si>
  <si>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</si>
  <si>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</si>
  <si>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</si>
  <si>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</si>
  <si>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</si>
  <si>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</si>
  <si>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</si>
  <si>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</si>
  <si>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</si>
  <si>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</si>
  <si>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</si>
  <si>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</si>
  <si>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</si>
  <si>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</si>
  <si>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</si>
  <si>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</si>
  <si>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</si>
  <si>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</si>
  <si>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</si>
  <si>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</si>
  <si>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</si>
  <si>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</si>
  <si>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</si>
  <si>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</si>
  <si>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</si>
  <si>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</si>
  <si>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</si>
  <si>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</si>
  <si>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</si>
  <si>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</si>
  <si>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</si>
  <si>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</si>
  <si>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</si>
  <si>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</si>
  <si>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</si>
  <si>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</si>
  <si>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</si>
  <si>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</si>
  <si>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</si>
  <si>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</si>
  <si>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</si>
  <si>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</si>
  <si>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</si>
  <si>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</si>
  <si>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</si>
  <si>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</si>
  <si>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</si>
  <si>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</si>
  <si>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</si>
  <si>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</si>
  <si>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</si>
  <si>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</si>
  <si>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</si>
  <si>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</si>
  <si>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</si>
  <si>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</si>
  <si>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</si>
  <si>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</si>
  <si>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</si>
  <si>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</si>
  <si>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</si>
  <si>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</si>
  <si>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</si>
  <si>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</si>
  <si>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</si>
  <si>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</si>
  <si>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</si>
  <si>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</si>
  <si>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</si>
  <si>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</si>
  <si>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</si>
  <si>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</si>
  <si>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</si>
  <si>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</si>
  <si>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</si>
  <si>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</si>
  <si>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</si>
  <si>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</si>
  <si>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</si>
  <si>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</si>
  <si>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</si>
  <si>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</si>
  <si>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</si>
  <si>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</si>
  <si>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</si>
  <si>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</si>
  <si>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</si>
  <si>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</si>
  <si>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</si>
  <si>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</si>
  <si>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</si>
  <si>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</si>
  <si>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</si>
  <si>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</si>
  <si>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</si>
  <si>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</si>
  <si>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</si>
  <si>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</si>
  <si>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</si>
  <si>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</si>
  <si>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</si>
  <si>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</si>
  <si>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</si>
  <si>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</si>
  <si>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</si>
  <si>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</si>
  <si>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</si>
  <si>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</si>
  <si>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</si>
  <si>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</si>
  <si>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</si>
  <si>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</si>
  <si>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</si>
  <si>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</si>
  <si>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</si>
  <si>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</si>
  <si>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</si>
  <si>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</si>
  <si>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</si>
  <si>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</si>
  <si>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</si>
  <si>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</si>
  <si>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</si>
  <si>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</si>
  <si>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</si>
  <si>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</si>
  <si>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</si>
  <si>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</si>
  <si>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</si>
  <si>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</si>
  <si>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</si>
  <si>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</si>
  <si>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</si>
  <si>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</si>
  <si>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</si>
  <si>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</si>
  <si>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</si>
  <si>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</si>
  <si>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</si>
  <si>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</si>
  <si>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</si>
  <si>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</si>
  <si>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</si>
  <si>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</si>
  <si>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</si>
  <si>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</si>
  <si>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</si>
  <si>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</si>
  <si>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</si>
  <si>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</si>
  <si>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</si>
  <si>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</si>
  <si>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</si>
  <si>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</si>
  <si>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</si>
  <si>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</si>
  <si>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</si>
  <si>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</si>
  <si>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</si>
  <si>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</si>
  <si>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</si>
  <si>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</si>
  <si>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</si>
  <si>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</si>
  <si>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</si>
  <si>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</si>
  <si>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</si>
  <si>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</si>
  <si>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</si>
  <si>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</si>
  <si>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</si>
  <si>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</si>
  <si>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</si>
  <si>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</si>
  <si>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</si>
  <si>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</si>
  <si>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</si>
  <si>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</si>
  <si>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</si>
  <si>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</si>
  <si>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</si>
  <si>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</si>
  <si>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</si>
  <si>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</si>
  <si>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</si>
  <si>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</si>
  <si>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</si>
  <si>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</si>
  <si>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</si>
  <si>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</si>
  <si>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</si>
  <si>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</si>
  <si>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</si>
  <si>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</si>
  <si>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</si>
  <si>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</si>
  <si>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</si>
  <si>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</si>
  <si>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</si>
  <si>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</si>
  <si>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</si>
  <si>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</si>
  <si>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</si>
  <si>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</si>
  <si>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</si>
  <si>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</si>
  <si>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</si>
  <si>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</si>
  <si>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</si>
  <si>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</si>
  <si>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</si>
  <si>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</si>
  <si>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</si>
  <si>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</si>
  <si>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</si>
  <si>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</si>
  <si>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</si>
  <si>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</si>
  <si>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</si>
  <si>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</si>
  <si>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</si>
  <si>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</si>
  <si>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</si>
  <si>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</si>
  <si>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</si>
  <si>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</si>
  <si>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</si>
  <si>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</si>
  <si>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</si>
  <si>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</si>
  <si>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</si>
  <si>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</si>
  <si>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</si>
  <si>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</si>
  <si>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</si>
  <si>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</si>
  <si>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</si>
  <si>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</si>
  <si>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</si>
  <si>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</si>
  <si>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</si>
  <si>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</si>
  <si>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</si>
  <si>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</si>
  <si>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</si>
  <si>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</si>
  <si>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</si>
  <si>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</si>
  <si>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</si>
  <si>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</si>
  <si>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</si>
  <si>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</si>
  <si>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</si>
  <si>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</si>
  <si>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</si>
  <si>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</si>
  <si>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</si>
  <si>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</si>
  <si>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</si>
  <si>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</si>
  <si>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</si>
  <si>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</si>
  <si>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</si>
  <si>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</si>
  <si>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</si>
  <si>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</si>
  <si>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</si>
  <si>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</si>
  <si>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</si>
  <si>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</si>
  <si>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</si>
  <si>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</si>
  <si>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</si>
  <si>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</si>
  <si>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</si>
  <si>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</si>
  <si>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</si>
  <si>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</si>
  <si>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</si>
  <si>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</si>
  <si>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</si>
  <si>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</si>
  <si>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</si>
  <si>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</si>
  <si>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</si>
  <si>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</si>
  <si>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</si>
  <si>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</si>
  <si>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</si>
  <si>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</si>
  <si>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</si>
  <si>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</si>
  <si>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</si>
  <si>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</si>
  <si>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</si>
  <si>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</si>
  <si>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</si>
  <si>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</si>
  <si>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</si>
  <si>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</si>
  <si>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</si>
  <si>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</si>
  <si>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</si>
  <si>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</si>
  <si>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</si>
  <si>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</si>
  <si>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</si>
  <si>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</si>
  <si>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</si>
  <si>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</si>
  <si>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</si>
  <si>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</si>
  <si>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</si>
  <si>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</si>
  <si>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</si>
  <si>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</si>
  <si>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</si>
  <si>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</si>
  <si>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</si>
  <si>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</si>
  <si>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</si>
  <si>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</si>
  <si>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</si>
  <si>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</si>
  <si>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</si>
  <si>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</si>
  <si>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</si>
  <si>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</si>
  <si>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</si>
  <si>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</si>
  <si>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</si>
  <si>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</si>
  <si>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</si>
  <si>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</si>
  <si>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</si>
  <si>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</si>
  <si>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</si>
  <si>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</si>
  <si>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</si>
  <si>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</si>
  <si>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</si>
  <si>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</si>
  <si>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</si>
  <si>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</si>
  <si>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</si>
  <si>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</si>
  <si>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</si>
  <si>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</si>
  <si>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</si>
  <si>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</si>
  <si>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</si>
  <si>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</si>
  <si>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</si>
  <si>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</si>
  <si>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</si>
  <si>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</si>
  <si>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</si>
  <si>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</si>
  <si>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</si>
  <si>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</si>
  <si>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</si>
  <si>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</si>
  <si>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</si>
  <si>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</si>
  <si>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</si>
  <si>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</si>
  <si>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</si>
  <si>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</si>
  <si>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</si>
  <si>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</si>
  <si>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</si>
  <si>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</si>
  <si>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</si>
  <si>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</si>
  <si>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</si>
  <si>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</si>
  <si>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</si>
  <si>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</si>
  <si>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</si>
  <si>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</si>
  <si>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</si>
  <si>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</si>
  <si>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</si>
  <si>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</si>
  <si>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</si>
  <si>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</si>
  <si>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</si>
  <si>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</si>
  <si>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</si>
  <si>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</si>
  <si>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</si>
  <si>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</si>
  <si>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</si>
  <si>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</si>
  <si>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</si>
  <si>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</si>
  <si>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</si>
  <si>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</si>
  <si>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</si>
  <si>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</si>
  <si>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</si>
  <si>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</si>
  <si>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</si>
  <si>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</si>
  <si>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</si>
  <si>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</si>
  <si>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</si>
  <si>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</si>
  <si>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</si>
  <si>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</si>
  <si>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</si>
  <si>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</si>
  <si>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</si>
  <si>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</si>
  <si>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</si>
  <si>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</si>
  <si>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</si>
  <si>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</si>
  <si>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</si>
  <si>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</si>
  <si>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</si>
  <si>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</si>
  <si>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</si>
  <si>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</si>
  <si>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</si>
  <si>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</si>
  <si>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</si>
  <si>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</si>
  <si>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</si>
  <si>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</si>
  <si>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</si>
  <si>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</si>
  <si>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</si>
  <si>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</si>
  <si>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</si>
  <si>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</si>
  <si>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</si>
  <si>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</si>
  <si>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</si>
  <si>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</si>
  <si>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</si>
  <si>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</si>
  <si>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</si>
  <si>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</si>
  <si>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</si>
  <si>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</si>
  <si>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</si>
  <si>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</si>
  <si>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</si>
  <si>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</si>
  <si>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</si>
  <si>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</si>
  <si>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</si>
  <si>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</si>
  <si>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</si>
  <si>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</si>
  <si>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</si>
  <si>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</si>
  <si>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</si>
  <si>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</si>
  <si>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</si>
  <si>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</si>
  <si>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</si>
  <si>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</si>
  <si>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</si>
  <si>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</si>
  <si>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</si>
  <si>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</si>
  <si>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</si>
  <si>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</si>
  <si>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</si>
  <si>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</si>
  <si>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</si>
  <si>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</si>
  <si>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</si>
  <si>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</si>
  <si>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</si>
  <si>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</si>
  <si>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</si>
  <si>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</si>
  <si>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</si>
  <si>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</si>
  <si>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</si>
  <si>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</si>
  <si>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</si>
  <si>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</si>
  <si>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</si>
  <si>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</si>
  <si>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</si>
  <si>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</si>
  <si>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</si>
  <si>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</si>
  <si>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</si>
  <si>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</si>
  <si>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</si>
  <si>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</si>
  <si>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</si>
  <si>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</si>
  <si>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</si>
  <si>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</si>
  <si>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</si>
  <si>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</si>
  <si>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</si>
  <si>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</si>
  <si>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</si>
  <si>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</si>
  <si>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</si>
  <si>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</si>
  <si>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</si>
  <si>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</si>
  <si>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</si>
  <si>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</si>
  <si>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</si>
  <si>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</si>
  <si>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</si>
  <si>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</si>
  <si>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</si>
  <si>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</si>
  <si>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</si>
  <si>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</si>
  <si>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</si>
  <si>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</si>
  <si>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</si>
  <si>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</si>
  <si>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</si>
  <si>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</si>
  <si>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</si>
  <si>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</si>
  <si>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</si>
  <si>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</si>
  <si>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</si>
  <si>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</si>
  <si>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</si>
  <si>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</si>
  <si>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</si>
  <si>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</si>
  <si>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</si>
  <si>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</si>
  <si>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</si>
  <si>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</si>
  <si>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</si>
  <si>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</si>
  <si>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</si>
  <si>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</si>
  <si>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</si>
  <si>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</si>
  <si>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</si>
  <si>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</si>
  <si>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</si>
  <si>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</si>
  <si>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</si>
  <si>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</si>
  <si>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</si>
  <si>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</si>
  <si>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</si>
  <si>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</si>
  <si>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</si>
  <si>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</si>
  <si>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</si>
  <si>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</si>
  <si>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</si>
  <si>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</si>
  <si>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</si>
  <si>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</si>
  <si>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</si>
  <si>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</si>
  <si>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</si>
  <si>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</si>
  <si>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</si>
  <si>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</si>
  <si>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</si>
  <si>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</si>
  <si>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</si>
  <si>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</si>
  <si>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</si>
  <si>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</si>
  <si>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</si>
  <si>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</si>
  <si>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</si>
  <si>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</si>
  <si>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</si>
  <si>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</si>
  <si>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</si>
  <si>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</si>
  <si>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</si>
  <si>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</si>
  <si>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</si>
  <si>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</si>
  <si>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</si>
  <si>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</si>
  <si>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</si>
  <si>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</si>
  <si>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</si>
  <si>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</si>
  <si>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</si>
  <si>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</si>
  <si>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</si>
  <si>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</si>
  <si>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</si>
  <si>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</si>
  <si>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</si>
  <si>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</si>
  <si>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</si>
  <si>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</si>
  <si>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</si>
  <si>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</si>
  <si>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</si>
  <si>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</si>
  <si>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</si>
  <si>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</si>
  <si>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</si>
  <si>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</si>
  <si>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</si>
  <si>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</si>
  <si>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</si>
  <si>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</si>
  <si>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</si>
  <si>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</si>
  <si>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</si>
  <si>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</si>
  <si>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</si>
  <si>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</si>
  <si>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</si>
  <si>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</si>
  <si>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</si>
  <si>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</si>
  <si>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</si>
  <si>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</si>
  <si>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</si>
  <si>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</si>
  <si>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</si>
  <si>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</si>
  <si>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</si>
  <si>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</si>
  <si>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</si>
  <si>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</si>
  <si>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</si>
  <si>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</si>
  <si>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</si>
  <si>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</si>
  <si>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</si>
  <si>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</si>
  <si>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</si>
  <si>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</si>
  <si>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</si>
  <si>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</si>
  <si>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</si>
  <si>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</si>
  <si>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</si>
  <si>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</si>
  <si>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</si>
  <si>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</si>
  <si>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</si>
  <si>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</si>
  <si>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</si>
  <si>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</si>
  <si>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</si>
  <si>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</si>
  <si>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</si>
  <si>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</si>
  <si>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</si>
  <si>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</si>
  <si>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</si>
  <si>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</si>
  <si>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</si>
  <si>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</si>
  <si>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</si>
  <si>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</si>
  <si>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</si>
  <si>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</si>
  <si>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</si>
  <si>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</si>
  <si>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</si>
  <si>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</si>
  <si>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</si>
  <si>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</si>
  <si>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</si>
  <si>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</si>
  <si>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</si>
  <si>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</si>
  <si>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</si>
  <si>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</si>
  <si>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</si>
  <si>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</si>
  <si>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</si>
  <si>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</si>
  <si>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</si>
  <si>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</si>
  <si>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</si>
  <si>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</si>
  <si>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</si>
  <si>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</si>
  <si>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</si>
  <si>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</si>
  <si>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</si>
  <si>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</si>
  <si>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</si>
  <si>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</si>
  <si>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</si>
  <si>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</si>
  <si>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</si>
  <si>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</si>
  <si>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</si>
  <si>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</si>
  <si>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</si>
  <si>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</si>
  <si>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</si>
  <si>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</si>
  <si>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</si>
  <si>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</si>
  <si>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</si>
  <si>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</si>
  <si>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</si>
  <si>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</si>
  <si>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</si>
  <si>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</si>
  <si>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</si>
  <si>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</si>
  <si>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</si>
  <si>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</si>
  <si>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</si>
  <si>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</si>
  <si>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</si>
  <si>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</si>
  <si>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</si>
  <si>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</si>
  <si>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</si>
  <si>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</si>
  <si>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</si>
  <si>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</si>
  <si>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</si>
  <si>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</si>
  <si>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</si>
  <si>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</si>
  <si>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</si>
  <si>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</si>
  <si>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</si>
  <si>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</si>
  <si>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</si>
  <si>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</si>
  <si>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</si>
  <si>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</si>
  <si>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</si>
  <si>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</si>
  <si>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</si>
  <si>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</si>
  <si>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</si>
  <si>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</si>
  <si>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</si>
  <si>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</si>
  <si>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</si>
  <si>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</si>
  <si>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</si>
  <si>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</si>
  <si>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</si>
  <si>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</si>
  <si>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</si>
  <si>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</si>
  <si>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</si>
  <si>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</si>
  <si>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</si>
  <si>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</si>
  <si>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</si>
  <si>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</si>
  <si>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</si>
  <si>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</si>
  <si>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</si>
  <si>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</si>
  <si>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</si>
  <si>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</si>
  <si>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</si>
  <si>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</si>
  <si>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</si>
  <si>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</si>
  <si>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</si>
  <si>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</si>
  <si>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</si>
  <si>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</si>
  <si>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</si>
  <si>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</si>
  <si>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</si>
  <si>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</si>
  <si>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</si>
  <si>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</si>
  <si>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</si>
  <si>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</si>
  <si>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</si>
  <si>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</si>
  <si>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</si>
  <si>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</si>
  <si>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</si>
  <si>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</si>
  <si>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</si>
  <si>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</si>
  <si>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</si>
  <si>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</si>
  <si>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</si>
  <si>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</si>
  <si>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</si>
  <si>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</si>
  <si>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</si>
  <si>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</si>
  <si>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</si>
  <si>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</si>
  <si>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</si>
  <si>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</si>
  <si>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</si>
  <si>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</si>
  <si>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</si>
  <si>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</si>
  <si>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</si>
  <si>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</si>
  <si>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</si>
  <si>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</si>
  <si>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</si>
  <si>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</si>
  <si>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</si>
  <si>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</si>
  <si>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</si>
  <si>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</si>
  <si>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</si>
  <si>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</si>
  <si>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</si>
  <si>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</si>
  <si>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</si>
  <si>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</si>
  <si>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</si>
  <si>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</si>
  <si>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</si>
  <si>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</si>
  <si>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</si>
  <si>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</si>
  <si>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</si>
  <si>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</si>
  <si>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</si>
  <si>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</si>
  <si>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</si>
  <si>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</si>
  <si>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</si>
  <si>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</si>
  <si>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</si>
  <si>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</si>
  <si>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</si>
  <si>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</si>
  <si>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</si>
  <si>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</si>
  <si>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</si>
  <si>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</si>
  <si>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</si>
  <si>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</si>
  <si>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</si>
  <si>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</si>
  <si>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</si>
  <si>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</si>
  <si>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</si>
  <si>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</si>
  <si>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</si>
  <si>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</si>
  <si>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</si>
  <si>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</si>
  <si>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</si>
  <si>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</si>
  <si>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</si>
  <si>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</si>
  <si>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</si>
  <si>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</si>
  <si>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</si>
  <si>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</si>
  <si>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</si>
  <si>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</si>
  <si>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</si>
  <si>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</si>
  <si>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</si>
  <si>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</si>
  <si>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</si>
  <si>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</si>
  <si>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</si>
  <si>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</si>
  <si>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</si>
  <si>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</si>
  <si>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</si>
  <si>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</si>
  <si>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</si>
  <si>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</si>
  <si>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</si>
  <si>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</si>
  <si>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</si>
  <si>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</si>
  <si>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</si>
  <si>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</si>
  <si>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</si>
  <si>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</si>
  <si>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</si>
  <si>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</si>
  <si>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</si>
  <si>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</si>
  <si>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</si>
  <si>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</si>
  <si>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</si>
  <si>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</si>
  <si>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</si>
  <si>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</si>
  <si>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</si>
  <si>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</si>
  <si>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</si>
  <si>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</si>
  <si>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</si>
  <si>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</si>
  <si>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</si>
  <si>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</si>
  <si>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</si>
  <si>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</si>
  <si>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</si>
  <si>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</si>
  <si>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</si>
  <si>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</si>
  <si>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</si>
  <si>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</si>
  <si>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</si>
  <si>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</si>
  <si>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</si>
  <si>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</si>
  <si>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</si>
  <si>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</si>
  <si>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</si>
  <si>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</si>
  <si>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</si>
  <si>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</si>
  <si>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</si>
  <si>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</si>
  <si>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</si>
  <si>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</si>
  <si>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</si>
  <si>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</si>
  <si>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</si>
  <si>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</si>
  <si>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</si>
  <si>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</si>
  <si>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</si>
  <si>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</si>
  <si>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</si>
  <si>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</si>
  <si>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</si>
  <si>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</si>
  <si>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</si>
  <si>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</si>
  <si>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</si>
  <si>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</si>
  <si>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</si>
  <si>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</si>
  <si>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</si>
  <si>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</si>
  <si>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</si>
  <si>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</si>
  <si>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</si>
  <si>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</si>
  <si>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</si>
  <si>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</si>
  <si>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</si>
  <si>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</si>
  <si>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</si>
  <si>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</si>
  <si>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</si>
  <si>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</si>
  <si>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</si>
  <si>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</si>
  <si>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</si>
  <si>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</si>
  <si>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</si>
  <si>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</si>
  <si>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</si>
  <si>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</si>
  <si>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</si>
  <si>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</si>
  <si>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</si>
  <si>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</si>
  <si>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</si>
  <si>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</si>
  <si>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</si>
  <si>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</si>
  <si>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</si>
  <si>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</si>
  <si>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</si>
  <si>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</si>
  <si>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</si>
  <si>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</si>
  <si>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</si>
  <si>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</si>
  <si>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</si>
  <si>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</si>
  <si>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</si>
  <si>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</si>
  <si>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</si>
  <si>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</si>
  <si>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</si>
  <si>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</si>
  <si>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</si>
  <si>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</si>
  <si>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</si>
  <si>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</si>
  <si>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</si>
  <si>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</si>
  <si>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</si>
  <si>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</si>
  <si>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</si>
  <si>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</si>
  <si>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</si>
  <si>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</si>
  <si>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</si>
  <si>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</si>
  <si>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</si>
  <si>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</si>
  <si>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</si>
  <si>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</si>
  <si>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</si>
  <si>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</si>
  <si>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</si>
  <si>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</si>
  <si>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</si>
  <si>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</si>
  <si>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</si>
  <si>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</si>
  <si>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</si>
  <si>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</si>
  <si>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</si>
  <si>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</si>
  <si>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</si>
  <si>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</si>
  <si>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</si>
  <si>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</si>
  <si>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</si>
  <si>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</si>
  <si>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</si>
  <si>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</si>
  <si>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</si>
  <si>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</si>
  <si>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</si>
  <si>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</si>
  <si>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</si>
  <si>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</si>
  <si>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</si>
  <si>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</si>
  <si>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</si>
  <si>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</si>
  <si>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</si>
  <si>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</si>
  <si>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</si>
  <si>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</si>
  <si>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</si>
  <si>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</si>
  <si>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</si>
  <si>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</si>
  <si>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</si>
  <si>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</si>
  <si>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</si>
  <si>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</si>
  <si>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</si>
  <si>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</si>
  <si>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</si>
  <si>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</si>
  <si>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</si>
  <si>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</si>
  <si>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</si>
  <si>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</si>
  <si>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</si>
  <si>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</si>
  <si>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</si>
  <si>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</si>
  <si>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</si>
  <si>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</si>
  <si>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</si>
  <si>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</si>
  <si>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</si>
  <si>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</si>
  <si>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</si>
  <si>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</si>
  <si>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</si>
  <si>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</si>
  <si>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</si>
  <si>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</si>
  <si>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</si>
  <si>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</si>
  <si>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</si>
  <si>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</si>
  <si>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</si>
  <si>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</si>
  <si>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</si>
  <si>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</si>
  <si>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</si>
  <si>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</si>
  <si>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</si>
  <si>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</si>
  <si>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</si>
  <si>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</si>
  <si>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</si>
  <si>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</si>
  <si>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</si>
  <si>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</si>
  <si>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</si>
  <si>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</si>
  <si>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</si>
  <si>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</si>
  <si>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</si>
  <si>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</si>
  <si>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</si>
  <si>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</si>
  <si>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</si>
  <si>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</si>
  <si>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</si>
  <si>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</si>
  <si>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</si>
  <si>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</si>
  <si>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</si>
  <si>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</si>
  <si>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</si>
  <si>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</si>
  <si>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</si>
  <si>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</si>
  <si>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</si>
  <si>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</si>
  <si>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</si>
  <si>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</si>
  <si>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</si>
  <si>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</si>
  <si>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</si>
  <si>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</si>
  <si>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</si>
  <si>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</si>
  <si>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</si>
  <si>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</si>
  <si>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</si>
  <si>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</si>
  <si>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</si>
  <si>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</si>
  <si>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</si>
  <si>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</si>
  <si>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</si>
  <si>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</si>
  <si>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</si>
  <si>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</si>
  <si>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</si>
  <si>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</si>
  <si>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</si>
  <si>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</si>
  <si>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</si>
  <si>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</si>
  <si>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</si>
  <si>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</si>
  <si>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</si>
  <si>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</si>
  <si>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</si>
  <si>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</si>
  <si>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</si>
  <si>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</si>
  <si>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</si>
  <si>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</si>
  <si>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</si>
  <si>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</si>
  <si>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</si>
  <si>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</si>
  <si>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</si>
  <si>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</si>
  <si>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</si>
  <si>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</si>
  <si>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</si>
  <si>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</si>
  <si>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</si>
  <si>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</si>
  <si>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</si>
  <si>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</si>
  <si>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</si>
  <si>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</si>
  <si>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</si>
  <si>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</si>
  <si>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</si>
  <si>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</si>
  <si>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</si>
  <si>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</si>
  <si>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</si>
  <si>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</si>
  <si>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</si>
  <si>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</si>
  <si>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</si>
  <si>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</si>
  <si>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</si>
  <si>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</si>
  <si>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</si>
  <si>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</si>
  <si>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</si>
  <si>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</si>
  <si>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</si>
  <si>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</si>
  <si>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</si>
  <si>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</si>
  <si>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</si>
  <si>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</si>
  <si>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</si>
  <si>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</si>
  <si>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</si>
  <si>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</si>
  <si>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</si>
  <si>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</si>
  <si>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</si>
  <si>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</si>
  <si>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</si>
  <si>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</si>
  <si>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</si>
  <si>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</si>
  <si>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</si>
  <si>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</si>
  <si>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</si>
  <si>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</si>
  <si>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</si>
  <si>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</si>
  <si>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</si>
  <si>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</si>
  <si>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</si>
  <si>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</si>
  <si>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</si>
  <si>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</si>
  <si>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</si>
  <si>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</si>
  <si>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</si>
  <si>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</si>
  <si>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</si>
  <si>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</si>
  <si>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</si>
  <si>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</si>
  <si>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</si>
  <si>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</si>
  <si>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</si>
  <si>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</si>
  <si>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</si>
  <si>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</si>
  <si>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</si>
  <si>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</si>
  <si>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</si>
  <si>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</si>
  <si>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</si>
  <si>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</si>
  <si>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</si>
  <si>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</si>
  <si>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</si>
  <si>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</si>
  <si>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</si>
  <si>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</si>
  <si>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</si>
  <si>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</si>
  <si>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</si>
  <si>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</si>
  <si>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</si>
  <si>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</si>
  <si>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</si>
  <si>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</si>
  <si>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</si>
  <si>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</si>
  <si>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</si>
  <si>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</si>
  <si>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</si>
  <si>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</si>
  <si>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</si>
  <si>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</si>
  <si>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</si>
  <si>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</si>
  <si>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</si>
  <si>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</si>
  <si>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</si>
  <si>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</si>
  <si>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</si>
  <si>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</si>
  <si>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</si>
  <si>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</si>
  <si>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</si>
  <si>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</si>
  <si>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</si>
  <si>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</si>
  <si>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</si>
  <si>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</si>
  <si>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</si>
  <si>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</si>
  <si>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</si>
  <si>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</si>
  <si>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</si>
  <si>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</si>
  <si>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</si>
  <si>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</si>
  <si>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</si>
  <si>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</si>
  <si>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</si>
  <si>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</si>
  <si>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</si>
  <si>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</si>
  <si>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</si>
  <si>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</si>
  <si>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</si>
  <si>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</si>
  <si>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</si>
  <si>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</si>
  <si>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</si>
  <si>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</si>
  <si>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</si>
  <si>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</si>
  <si>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</si>
  <si>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</si>
  <si>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</si>
  <si>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</si>
  <si>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</si>
  <si>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</si>
  <si>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</si>
  <si>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</si>
  <si>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</si>
  <si>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</si>
  <si>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</si>
  <si>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</si>
  <si>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</si>
  <si>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</si>
  <si>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</si>
  <si>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</si>
  <si>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</si>
  <si>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</si>
  <si>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</si>
  <si>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</si>
  <si>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</si>
  <si>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</si>
  <si>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</si>
  <si>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</si>
  <si>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</si>
  <si>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</si>
  <si>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</si>
  <si>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</si>
  <si>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</si>
  <si>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</si>
  <si>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</si>
  <si>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</si>
  <si>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</si>
  <si>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</si>
  <si>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</si>
  <si>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</si>
  <si>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</si>
  <si>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</si>
  <si>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</si>
  <si>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</si>
  <si>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</si>
  <si>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</si>
  <si>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</si>
  <si>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</si>
  <si>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</si>
  <si>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</si>
  <si>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</si>
  <si>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</si>
  <si>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</si>
  <si>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</si>
  <si>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</si>
  <si>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</si>
  <si>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</si>
  <si>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</si>
  <si>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</si>
  <si>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</si>
  <si>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</si>
  <si>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</si>
  <si>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</si>
  <si>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</si>
  <si>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</si>
  <si>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</si>
  <si>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</si>
  <si>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</si>
  <si>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</si>
  <si>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</si>
  <si>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</si>
  <si>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</si>
  <si>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</si>
  <si>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</si>
  <si>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</si>
  <si>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</si>
  <si>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</si>
  <si>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</si>
  <si>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</si>
  <si>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</si>
  <si>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</si>
  <si>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</si>
  <si>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</si>
  <si>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</si>
  <si>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</si>
  <si>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</si>
  <si>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</si>
  <si>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</si>
  <si>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</si>
  <si>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</si>
  <si>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</si>
  <si>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</si>
  <si>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</si>
  <si>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</si>
  <si>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</si>
  <si>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</si>
  <si>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</si>
  <si>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</si>
  <si>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</si>
  <si>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</si>
  <si>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</si>
  <si>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</si>
  <si>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</si>
  <si>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</si>
  <si>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</si>
  <si>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</si>
  <si>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</si>
  <si>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</si>
  <si>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</si>
  <si>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</si>
  <si>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</si>
  <si>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</si>
  <si>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</si>
  <si>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</si>
  <si>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</si>
  <si>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</si>
  <si>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</si>
  <si>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</si>
  <si>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</si>
  <si>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</si>
  <si>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</si>
  <si>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</si>
  <si>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</si>
  <si>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</si>
  <si>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</si>
  <si>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</si>
  <si>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</si>
  <si>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</si>
  <si>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</si>
  <si>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</si>
  <si>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</si>
  <si>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</si>
  <si>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</si>
  <si>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</si>
  <si>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</si>
  <si>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</si>
  <si>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</si>
  <si>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</si>
  <si>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</si>
  <si>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</si>
  <si>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</si>
  <si>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</si>
  <si>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</si>
  <si>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</si>
  <si>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</si>
  <si>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</si>
  <si>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</si>
  <si>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</si>
  <si>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</si>
  <si>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</si>
  <si>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</si>
  <si>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</si>
  <si>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</si>
  <si>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</si>
  <si>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</si>
  <si>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</si>
  <si>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</si>
  <si>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</si>
  <si>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</si>
  <si>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</si>
  <si>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</si>
  <si>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</si>
  <si>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</si>
  <si>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</si>
  <si>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</si>
  <si>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</si>
  <si>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</si>
  <si>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</si>
  <si>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</si>
  <si>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</si>
  <si>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</si>
  <si>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</si>
  <si>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</si>
  <si>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</si>
  <si>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</si>
  <si>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</si>
  <si>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</si>
  <si>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</si>
  <si>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</si>
  <si>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</si>
  <si>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</si>
  <si>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</si>
  <si>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</si>
  <si>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</si>
  <si>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</si>
  <si>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</si>
  <si>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</si>
  <si>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</si>
  <si>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</si>
  <si>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</si>
  <si>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</si>
  <si>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</si>
  <si>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</si>
  <si>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</si>
  <si>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</si>
  <si>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</si>
  <si>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</si>
  <si>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</si>
  <si>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</si>
  <si>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</si>
  <si>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</si>
  <si>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</si>
  <si>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</si>
  <si>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</si>
  <si>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</si>
  <si>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</si>
  <si>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</si>
  <si>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</si>
  <si>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</si>
  <si>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</si>
  <si>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</si>
  <si>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</si>
  <si>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</si>
  <si>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</si>
  <si>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</si>
  <si>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</si>
  <si>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</si>
  <si>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</si>
  <si>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</si>
  <si>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</si>
  <si>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</si>
  <si>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</si>
  <si>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</si>
  <si>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</si>
  <si>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</si>
  <si>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</si>
  <si>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</si>
  <si>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</si>
  <si>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</si>
  <si>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</si>
  <si>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</si>
  <si>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</si>
  <si>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</si>
  <si>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</si>
  <si>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</si>
  <si>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</si>
  <si>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</si>
  <si>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</si>
  <si>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</si>
  <si>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</si>
  <si>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</si>
  <si>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</si>
  <si>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</si>
  <si>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</si>
  <si>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</si>
  <si>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</si>
  <si>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</si>
  <si>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</si>
  <si>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</si>
  <si>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</si>
  <si>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</si>
  <si>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</si>
  <si>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</si>
  <si>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</si>
  <si>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</si>
  <si>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</si>
  <si>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</si>
  <si>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</si>
  <si>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</si>
  <si>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</si>
  <si>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</si>
  <si>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</si>
  <si>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</si>
  <si>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</si>
  <si>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</si>
  <si>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</si>
  <si>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</si>
  <si>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</si>
  <si>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</si>
  <si>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</si>
  <si>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</si>
  <si>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</si>
  <si>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</si>
  <si>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</si>
  <si>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</si>
  <si>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</si>
  <si>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</si>
  <si>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</si>
  <si>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</si>
  <si>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</si>
  <si>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</si>
  <si>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</si>
  <si>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</si>
  <si>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</si>
  <si>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</si>
  <si>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</si>
  <si>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</si>
  <si>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</si>
  <si>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</si>
  <si>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</si>
  <si>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</si>
  <si>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</si>
  <si>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</si>
  <si>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</si>
  <si>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</si>
  <si>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</si>
  <si>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</si>
  <si>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</si>
  <si>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</si>
  <si>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</si>
  <si>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</si>
  <si>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</si>
  <si>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</si>
  <si>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</si>
  <si>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</si>
  <si>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</si>
  <si>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</si>
  <si>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</si>
  <si>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</si>
  <si>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</si>
  <si>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</si>
  <si>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</si>
  <si>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</si>
  <si>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</si>
  <si>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</si>
  <si>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</si>
  <si>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</si>
  <si>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</si>
  <si>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</si>
  <si>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</si>
  <si>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</si>
  <si>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</si>
  <si>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</si>
  <si>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</si>
  <si>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</si>
  <si>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</si>
  <si>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</si>
  <si>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</si>
  <si>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</si>
  <si>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</si>
  <si>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</si>
  <si>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</si>
  <si>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</si>
  <si>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</si>
  <si>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</si>
  <si>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</si>
  <si>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</si>
  <si>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</si>
  <si>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</si>
  <si>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</si>
  <si>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</si>
  <si>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</si>
  <si>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</si>
  <si>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</si>
  <si>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</si>
  <si>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</si>
  <si>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</si>
  <si>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</si>
  <si>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</si>
  <si>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</si>
  <si>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</si>
  <si>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</si>
  <si>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</si>
  <si>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</si>
  <si>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</si>
  <si>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</si>
  <si>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</si>
  <si>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</si>
  <si>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</si>
  <si>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</si>
  <si>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</si>
  <si>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</si>
  <si>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</si>
  <si>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</si>
  <si>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</si>
  <si>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</si>
  <si>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</si>
  <si>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</si>
  <si>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</si>
  <si>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</si>
  <si>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</si>
  <si>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</si>
  <si>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</si>
  <si>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</si>
  <si>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</si>
  <si>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</si>
  <si>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</si>
  <si>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</si>
  <si>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</si>
  <si>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</si>
  <si>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</si>
  <si>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</si>
  <si>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</si>
  <si>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</si>
  <si>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</si>
  <si>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</si>
  <si>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</si>
  <si>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</si>
  <si>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</si>
  <si>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</si>
  <si>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</si>
  <si>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</si>
  <si>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</si>
  <si>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</si>
  <si>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</si>
  <si>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</si>
  <si>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</si>
  <si>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</si>
  <si>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</si>
  <si>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</si>
  <si>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</si>
  <si>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</si>
  <si>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</si>
  <si>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</si>
  <si>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</si>
  <si>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</si>
  <si>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</si>
  <si>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</si>
  <si>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</si>
  <si>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</si>
  <si>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</si>
  <si>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</si>
  <si>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</si>
  <si>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</si>
  <si>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</si>
  <si>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</si>
  <si>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</si>
  <si>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</si>
  <si>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</si>
  <si>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</si>
  <si>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</si>
  <si>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</si>
  <si>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</si>
  <si>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</si>
  <si>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</si>
  <si>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</si>
  <si>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</si>
  <si>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</si>
  <si>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</si>
  <si>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</si>
  <si>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</si>
  <si>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</si>
  <si>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</si>
  <si>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</si>
  <si>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</si>
  <si>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</si>
  <si>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</si>
  <si>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</si>
  <si>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</si>
  <si>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</si>
  <si>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</si>
  <si>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</si>
  <si>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</si>
  <si>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</si>
  <si>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</si>
  <si>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</si>
  <si>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</si>
  <si>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</si>
  <si>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</si>
  <si>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</si>
  <si>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</si>
  <si>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</si>
  <si>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</si>
  <si>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</si>
  <si>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</si>
  <si>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</si>
  <si>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</si>
  <si>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</si>
  <si>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</si>
  <si>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</si>
  <si>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</si>
  <si>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</si>
  <si>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</si>
  <si>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</si>
  <si>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</si>
  <si>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</si>
  <si>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</si>
  <si>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</si>
  <si>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</si>
  <si>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</si>
  <si>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</si>
  <si>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</si>
  <si>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</si>
  <si>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</si>
  <si>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</si>
  <si>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</si>
  <si>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</si>
  <si>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</si>
  <si>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</si>
  <si>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</si>
  <si>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</si>
  <si>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</si>
  <si>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</si>
  <si>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</si>
  <si>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</si>
  <si>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</si>
  <si>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</si>
  <si>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</si>
  <si>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</si>
  <si>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</si>
  <si>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</si>
  <si>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</si>
  <si>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</si>
  <si>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</si>
  <si>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</si>
  <si>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</si>
  <si>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</si>
  <si>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</si>
  <si>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</si>
  <si>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</si>
  <si>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</si>
  <si>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</si>
  <si>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</si>
  <si>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</si>
  <si>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</si>
  <si>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</si>
  <si>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</si>
  <si>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</si>
  <si>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</si>
  <si>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</si>
  <si>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</si>
  <si>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</si>
  <si>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</si>
  <si>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</si>
  <si>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</si>
  <si>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</si>
  <si>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</si>
  <si>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</si>
  <si>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</si>
  <si>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</si>
  <si>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</si>
  <si>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</si>
  <si>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</si>
  <si>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</si>
  <si>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</si>
  <si>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</si>
  <si>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</si>
  <si>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</si>
  <si>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</si>
  <si>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</si>
  <si>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</si>
  <si>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</si>
  <si>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</si>
  <si>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</si>
  <si>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</si>
  <si>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</si>
  <si>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</si>
  <si>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</si>
  <si>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</si>
  <si>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</si>
  <si>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</si>
  <si>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</si>
  <si>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</si>
  <si>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</si>
  <si>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</si>
  <si>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</si>
  <si>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</si>
  <si>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</si>
  <si>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</si>
  <si>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</si>
  <si>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</si>
  <si>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</si>
  <si>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</si>
  <si>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</si>
  <si>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</si>
  <si>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</si>
  <si>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</si>
  <si>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</si>
  <si>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</si>
  <si>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</si>
  <si>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</si>
  <si>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</si>
  <si>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</si>
  <si>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</si>
  <si>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</si>
  <si>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</si>
  <si>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</si>
  <si>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</si>
  <si>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</si>
  <si>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</si>
  <si>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</si>
  <si>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</si>
  <si>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</si>
  <si>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</si>
  <si>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</si>
  <si>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</si>
  <si>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</si>
  <si>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</si>
  <si>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</si>
  <si>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</si>
  <si>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</si>
  <si>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</si>
  <si>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</si>
  <si>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</si>
  <si>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</si>
  <si>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</si>
  <si>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</si>
  <si>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</si>
  <si>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</si>
  <si>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</si>
  <si>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</si>
  <si>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</si>
  <si>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</si>
  <si>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</si>
  <si>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</si>
  <si>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</si>
  <si>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</si>
  <si>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</si>
  <si>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</si>
  <si>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</si>
  <si>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</si>
  <si>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</si>
  <si>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</si>
  <si>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</si>
  <si>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</si>
  <si>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</si>
  <si>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</si>
  <si>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</si>
  <si>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</si>
  <si>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</si>
  <si>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</si>
  <si>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</si>
  <si>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</si>
  <si>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</si>
  <si>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</si>
  <si>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</si>
  <si>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</si>
  <si>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</si>
  <si>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</si>
  <si>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</si>
  <si>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</si>
  <si>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</si>
  <si>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</si>
  <si>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</si>
  <si>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</si>
  <si>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</si>
  <si>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</si>
  <si>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</si>
  <si>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</si>
  <si>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</si>
  <si>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</si>
  <si>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</si>
  <si>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</si>
  <si>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</si>
  <si>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</si>
  <si>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</si>
  <si>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</si>
  <si>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</si>
  <si>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</si>
  <si>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</si>
  <si>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</si>
  <si>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</si>
  <si>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</si>
  <si>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</si>
  <si>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</si>
  <si>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</si>
  <si>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</si>
  <si>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</si>
  <si>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</si>
  <si>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</si>
  <si>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</si>
  <si>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</si>
  <si>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</si>
  <si>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</si>
  <si>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</si>
  <si>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</si>
  <si>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</si>
  <si>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</si>
  <si>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</si>
  <si>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</si>
  <si>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</si>
  <si>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</si>
  <si>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</si>
  <si>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</si>
  <si>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</si>
  <si>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</si>
  <si>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</si>
  <si>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</si>
  <si>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</si>
  <si>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</si>
  <si>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</si>
  <si>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</si>
  <si>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</si>
  <si>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</si>
  <si>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</si>
  <si>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</si>
  <si>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</si>
  <si>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</si>
  <si>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</si>
  <si>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</si>
  <si>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</si>
  <si>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</si>
  <si>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</si>
  <si>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</si>
  <si>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</si>
  <si>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</si>
  <si>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</si>
  <si>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</si>
  <si>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</si>
  <si>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</si>
  <si>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</si>
  <si>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</si>
  <si>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</si>
  <si>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</si>
  <si>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</si>
  <si>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</si>
  <si>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</si>
  <si>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</si>
  <si>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</si>
  <si>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</si>
  <si>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</si>
  <si>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</si>
  <si>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</si>
  <si>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</si>
  <si>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</si>
  <si>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</si>
  <si>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</si>
  <si>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</si>
  <si>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</si>
  <si>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</si>
  <si>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</si>
  <si>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</si>
  <si>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</si>
  <si>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</si>
  <si>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</si>
  <si>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</si>
  <si>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</si>
  <si>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</si>
  <si>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</si>
  <si>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</si>
  <si>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</si>
  <si>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</si>
  <si>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</si>
  <si>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</si>
  <si>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</si>
  <si>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</si>
  <si>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</si>
  <si>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</si>
  <si>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</si>
  <si>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</si>
  <si>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</si>
  <si>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</si>
  <si>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</si>
  <si>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</si>
  <si>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</si>
  <si>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</si>
  <si>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</si>
  <si>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</si>
  <si>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</si>
  <si>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</si>
  <si>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</si>
  <si>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</si>
  <si>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</si>
  <si>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</si>
  <si>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</si>
  <si>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</si>
  <si>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</si>
  <si>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</si>
  <si>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</si>
  <si>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</si>
  <si>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</si>
  <si>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</si>
  <si>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</si>
  <si>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</si>
  <si>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</si>
  <si>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</si>
  <si>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</si>
  <si>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</si>
  <si>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</si>
  <si>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</si>
  <si>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</si>
  <si>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</si>
  <si>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</si>
  <si>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</si>
  <si>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</si>
  <si>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</si>
  <si>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</si>
  <si>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</si>
  <si>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</si>
  <si>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</si>
  <si>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</si>
  <si>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</si>
  <si>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</si>
  <si>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</si>
  <si>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</si>
  <si>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</si>
  <si>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</si>
  <si>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</si>
  <si>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</si>
  <si>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</si>
  <si>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</si>
  <si>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</si>
  <si>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</si>
  <si>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</si>
  <si>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</si>
  <si>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</si>
  <si>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</si>
  <si>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</si>
  <si>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</si>
  <si>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</si>
  <si>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</si>
  <si>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</si>
  <si>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</si>
  <si>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</si>
  <si>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</si>
  <si>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</si>
  <si>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</si>
  <si>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</si>
  <si>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</si>
  <si>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</si>
  <si>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</si>
  <si>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</si>
  <si>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</si>
  <si>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</si>
  <si>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</si>
  <si>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</si>
  <si>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</si>
  <si>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</si>
  <si>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</si>
  <si>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</si>
  <si>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</si>
  <si>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</si>
  <si>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</si>
  <si>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</si>
  <si>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</si>
  <si>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</si>
  <si>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</si>
  <si>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</si>
  <si>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</si>
  <si>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</si>
  <si>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</si>
  <si>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</si>
  <si>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</si>
  <si>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</si>
  <si>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</si>
  <si>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</si>
  <si>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</si>
  <si>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</si>
  <si>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</si>
  <si>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</si>
  <si>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</si>
  <si>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</si>
  <si>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</si>
  <si>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</si>
  <si>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</si>
  <si>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</si>
  <si>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</si>
  <si>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</si>
  <si>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</si>
  <si>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</si>
  <si>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</si>
  <si>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</si>
  <si>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</si>
  <si>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</si>
  <si>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</si>
  <si>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</si>
  <si>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</si>
  <si>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</si>
  <si>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</si>
  <si>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</si>
  <si>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</si>
  <si>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</si>
  <si>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</si>
  <si>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</si>
  <si>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</si>
  <si>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</si>
  <si>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</si>
  <si>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</si>
  <si>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</si>
  <si>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</si>
  <si>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</si>
  <si>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</si>
  <si>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</si>
  <si>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</si>
  <si>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</si>
  <si>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</si>
  <si>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</si>
  <si>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</si>
  <si>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</si>
  <si>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</si>
  <si>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</si>
  <si>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</si>
  <si>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</si>
  <si>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</si>
  <si>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</si>
  <si>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</si>
  <si>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</si>
  <si>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</si>
  <si>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</si>
  <si>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</si>
  <si>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</si>
  <si>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</si>
  <si>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</si>
  <si>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</si>
  <si>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</si>
  <si>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</si>
  <si>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</si>
  <si>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</si>
  <si>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</si>
  <si>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</si>
  <si>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</si>
  <si>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</si>
  <si>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</si>
  <si>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</si>
  <si>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</si>
  <si>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</si>
  <si>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</si>
  <si>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</si>
  <si>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</si>
  <si>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</si>
  <si>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</si>
  <si>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</si>
  <si>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</si>
  <si>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</si>
  <si>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</si>
  <si>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</si>
  <si>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</si>
  <si>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</si>
  <si>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</si>
  <si>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</si>
  <si>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</si>
  <si>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</si>
  <si>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</si>
  <si>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</si>
  <si>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</si>
  <si>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</si>
  <si>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</si>
  <si>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</si>
  <si>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</si>
  <si>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</si>
  <si>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</si>
  <si>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</si>
  <si>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</si>
  <si>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</si>
  <si>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</si>
  <si>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</si>
  <si>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</si>
  <si>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</si>
  <si>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</si>
  <si>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</si>
  <si>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</si>
  <si>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</si>
  <si>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</si>
  <si>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</si>
  <si>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</si>
  <si>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</si>
  <si>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</si>
  <si>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</si>
  <si>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</si>
  <si>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</si>
  <si>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</si>
  <si>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</si>
  <si>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</si>
  <si>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</si>
  <si>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</si>
  <si>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</si>
  <si>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</si>
  <si>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</si>
  <si>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</si>
  <si>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</si>
  <si>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</si>
  <si>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</si>
  <si>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</si>
  <si>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</si>
  <si>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</si>
  <si>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</si>
  <si>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</si>
  <si>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</si>
  <si>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</si>
  <si>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</si>
  <si>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</si>
  <si>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</si>
  <si>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</si>
  <si>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</si>
  <si>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</si>
  <si>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</si>
  <si>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</si>
  <si>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</si>
  <si>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</si>
  <si>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</si>
  <si>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</si>
  <si>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</si>
  <si>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</si>
  <si>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</si>
  <si>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</si>
  <si>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</si>
  <si>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</si>
  <si>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</si>
  <si>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</si>
  <si>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</si>
  <si>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</si>
  <si>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</si>
  <si>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</si>
  <si>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</si>
  <si>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</si>
  <si>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</si>
  <si>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</si>
  <si>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</si>
  <si>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</si>
  <si>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</si>
  <si>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</si>
  <si>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</si>
  <si>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</si>
  <si>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</si>
  <si>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</si>
  <si>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</si>
  <si>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</si>
  <si>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</si>
  <si>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</si>
  <si>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</si>
  <si>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</si>
  <si>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</si>
  <si>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</si>
  <si>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</si>
  <si>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</si>
  <si>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</si>
  <si>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</si>
  <si>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</si>
  <si>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</si>
  <si>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</si>
  <si>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</si>
  <si>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</si>
  <si>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</si>
  <si>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</si>
  <si>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</si>
  <si>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</si>
  <si>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</si>
  <si>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</si>
  <si>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</si>
  <si>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</si>
  <si>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</si>
  <si>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</si>
  <si>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</si>
  <si>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</si>
  <si>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</si>
  <si>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</si>
  <si>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</si>
  <si>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</si>
  <si>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</si>
  <si>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</si>
  <si>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</si>
  <si>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</si>
  <si>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</si>
  <si>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</si>
  <si>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</si>
  <si>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</si>
  <si>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</si>
  <si>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</si>
  <si>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</si>
  <si>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</si>
  <si>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</si>
  <si>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</si>
  <si>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</si>
  <si>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</si>
  <si>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</si>
  <si>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</si>
  <si>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</si>
  <si>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</si>
  <si>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</si>
  <si>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</si>
  <si>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</si>
  <si>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</si>
  <si>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</si>
  <si>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</si>
  <si>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</si>
  <si>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</si>
  <si>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</si>
  <si>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</si>
  <si>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</si>
  <si>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</si>
  <si>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</si>
  <si>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</si>
  <si>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</si>
  <si>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</si>
  <si>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</si>
  <si>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</si>
  <si>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</si>
  <si>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</si>
  <si>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</si>
  <si>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</si>
  <si>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</si>
  <si>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</si>
  <si>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</si>
  <si>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</si>
  <si>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</si>
  <si>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</si>
  <si>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</si>
  <si>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</si>
  <si>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</si>
  <si>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</si>
  <si>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</si>
  <si>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</si>
  <si>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</si>
  <si>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</si>
  <si>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</si>
  <si>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</si>
  <si>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</si>
  <si>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</si>
  <si>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</si>
  <si>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</si>
  <si>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</si>
  <si>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</si>
  <si>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</si>
  <si>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</si>
  <si>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</si>
  <si>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</si>
  <si>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</si>
  <si>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</si>
  <si>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</si>
  <si>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</si>
  <si>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</si>
  <si>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</si>
  <si>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</si>
  <si>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</si>
  <si>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</si>
  <si>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</si>
  <si>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</si>
  <si>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</si>
  <si>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</si>
  <si>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</si>
  <si>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</si>
  <si>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</si>
  <si>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</si>
  <si>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</si>
  <si>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</si>
  <si>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</si>
  <si>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</si>
  <si>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</si>
  <si>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</si>
  <si>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</si>
  <si>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</si>
  <si>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</si>
  <si>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</si>
  <si>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</si>
  <si>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</si>
  <si>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</si>
  <si>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</si>
  <si>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</si>
  <si>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</si>
  <si>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</si>
  <si>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</si>
  <si>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</si>
  <si>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</si>
  <si>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</si>
  <si>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</si>
  <si>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</si>
  <si>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</si>
  <si>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</si>
  <si>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</si>
  <si>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</si>
  <si>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</si>
  <si>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</si>
  <si>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</si>
  <si>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</si>
  <si>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</si>
  <si>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</si>
  <si>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</si>
  <si>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</si>
  <si>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</si>
  <si>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</si>
  <si>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</si>
  <si>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</si>
  <si>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</si>
  <si>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</si>
  <si>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</si>
  <si>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</si>
  <si>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</si>
  <si>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</si>
  <si>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</si>
  <si>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</si>
  <si>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</si>
  <si>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</si>
  <si>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</si>
  <si>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</si>
  <si>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</si>
  <si>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</si>
  <si>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</si>
  <si>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</si>
  <si>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</si>
  <si>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</si>
  <si>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</si>
  <si>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</si>
  <si>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</si>
  <si>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</si>
  <si>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</si>
  <si>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</si>
  <si>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</si>
  <si>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</si>
  <si>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</si>
  <si>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</si>
  <si>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</si>
  <si>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</si>
  <si>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</si>
  <si>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</si>
  <si>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</si>
  <si>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</si>
  <si>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</si>
  <si>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</si>
  <si>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</si>
  <si>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</si>
  <si>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</si>
  <si>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</si>
  <si>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</si>
  <si>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</si>
  <si>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</si>
  <si>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</si>
  <si>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</si>
  <si>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</si>
  <si>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</si>
  <si>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</si>
  <si>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</si>
  <si>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</si>
  <si>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</si>
  <si>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</si>
  <si>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</si>
  <si>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</si>
  <si>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</si>
  <si>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</si>
  <si>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</si>
  <si>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</si>
  <si>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</si>
  <si>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</si>
  <si>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</si>
  <si>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</si>
  <si>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</si>
  <si>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</si>
  <si>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</si>
  <si>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</si>
  <si>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</si>
  <si>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</si>
  <si>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</si>
  <si>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</si>
  <si>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</si>
  <si>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</si>
  <si>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</si>
  <si>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</si>
  <si>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</si>
  <si>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</si>
  <si>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</si>
  <si>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</si>
  <si>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</si>
  <si>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</si>
  <si>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</si>
  <si>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</si>
  <si>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</si>
  <si>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</si>
  <si>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</si>
  <si>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</si>
  <si>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</si>
  <si>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</si>
  <si>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</si>
  <si>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</si>
  <si>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</si>
  <si>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</si>
  <si>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</si>
  <si>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</si>
  <si>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</si>
  <si>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</si>
  <si>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</si>
  <si>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</si>
  <si>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</si>
  <si>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</si>
  <si>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</si>
  <si>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</si>
  <si>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</si>
  <si>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</si>
  <si>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</si>
  <si>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</si>
  <si>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</si>
  <si>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</si>
  <si>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</si>
  <si>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</si>
  <si>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</si>
  <si>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</si>
  <si>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</si>
  <si>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</si>
  <si>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</si>
  <si>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</si>
  <si>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</si>
  <si>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</si>
  <si>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</si>
  <si>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</si>
  <si>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</si>
  <si>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</si>
  <si>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</si>
  <si>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</si>
  <si>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</si>
  <si>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</si>
  <si>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</si>
  <si>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</si>
  <si>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</si>
  <si>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</si>
  <si>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</si>
  <si>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</si>
  <si>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</si>
  <si>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</si>
  <si>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</si>
  <si>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</si>
  <si>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</si>
  <si>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</si>
  <si>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</si>
  <si>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</si>
  <si>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</si>
  <si>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</si>
  <si>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</si>
  <si>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</si>
  <si>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</si>
  <si>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</si>
  <si>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</si>
  <si>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</si>
  <si>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</si>
  <si>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</si>
  <si>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</si>
  <si>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</si>
  <si>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</si>
  <si>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</si>
  <si>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</si>
  <si>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</si>
  <si>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</si>
  <si>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</si>
  <si>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</si>
  <si>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</si>
  <si>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</si>
  <si>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</si>
  <si>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</si>
  <si>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</si>
  <si>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</si>
  <si>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</si>
  <si>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</si>
  <si>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</si>
  <si>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</si>
  <si>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</si>
  <si>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</si>
  <si>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</si>
  <si>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</si>
  <si>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</si>
  <si>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</si>
  <si>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</si>
  <si>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</si>
  <si>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</si>
  <si>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</si>
  <si>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</si>
  <si>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</si>
  <si>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</si>
  <si>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</si>
  <si>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</si>
  <si>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</si>
  <si>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</si>
  <si>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</si>
  <si>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</si>
  <si>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</si>
  <si>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</si>
  <si>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</si>
  <si>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</si>
  <si>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</si>
  <si>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</si>
  <si>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</si>
  <si>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</si>
  <si>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</si>
  <si>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</si>
  <si>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</si>
  <si>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</si>
  <si>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</si>
  <si>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</si>
  <si>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</si>
  <si>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</si>
  <si>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</si>
  <si>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</si>
  <si>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</si>
  <si>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</si>
  <si>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</si>
  <si>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</si>
  <si>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</si>
  <si>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</si>
  <si>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</si>
  <si>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</si>
  <si>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</si>
  <si>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</si>
  <si>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</si>
  <si>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</si>
  <si>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</si>
  <si>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</si>
  <si>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</si>
  <si>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</si>
  <si>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</si>
  <si>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</si>
  <si>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</si>
  <si>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</si>
  <si>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</si>
  <si>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</si>
  <si>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</si>
  <si>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</si>
  <si>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</si>
  <si>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</si>
  <si>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</si>
  <si>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</si>
  <si>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</si>
  <si>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</si>
  <si>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</si>
  <si>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</si>
  <si>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</si>
  <si>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</si>
  <si>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</si>
  <si>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</si>
  <si>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</si>
  <si>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</si>
  <si>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</si>
  <si>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</si>
  <si>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</si>
  <si>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</si>
  <si>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</si>
  <si>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</si>
  <si>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</si>
  <si>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</si>
  <si>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</si>
  <si>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</si>
  <si>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</si>
  <si>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</si>
  <si>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</si>
  <si>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</si>
  <si>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</si>
  <si>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</si>
  <si>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</si>
  <si>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</si>
  <si>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</si>
  <si>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</si>
  <si>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</si>
  <si>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</si>
  <si>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</si>
  <si>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</si>
  <si>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</si>
  <si>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</si>
  <si>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</si>
  <si>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</si>
  <si>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</si>
  <si>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</si>
  <si>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</si>
  <si>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</si>
  <si>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</si>
  <si>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</si>
  <si>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</si>
  <si>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</si>
  <si>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</si>
  <si>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</si>
  <si>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</si>
  <si>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</si>
  <si>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</si>
  <si>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</si>
  <si>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</si>
  <si>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</si>
  <si>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</si>
  <si>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</si>
  <si>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</si>
  <si>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</si>
  <si>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</si>
  <si>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</si>
  <si>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</si>
  <si>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</si>
  <si>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</si>
  <si>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</si>
  <si>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</si>
  <si>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</si>
  <si>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</si>
  <si>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</si>
  <si>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</si>
  <si>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</si>
  <si>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</si>
  <si>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</si>
  <si>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</si>
  <si>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</si>
  <si>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</si>
  <si>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</si>
  <si>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</si>
  <si>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</si>
  <si>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</si>
  <si>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</si>
  <si>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</si>
  <si>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</si>
  <si>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</si>
  <si>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</si>
  <si>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</si>
  <si>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</si>
  <si>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</si>
  <si>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</si>
  <si>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</si>
  <si>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</si>
  <si>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</si>
  <si>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</si>
  <si>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</si>
  <si>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</si>
  <si>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</si>
  <si>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</si>
  <si>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</si>
  <si>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</si>
  <si>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</si>
  <si>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</si>
  <si>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</si>
  <si>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</si>
  <si>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</si>
  <si>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</si>
  <si>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</si>
  <si>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</si>
  <si>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</si>
  <si>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</si>
  <si>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</si>
  <si>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</si>
  <si>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</si>
  <si>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</si>
  <si>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</si>
  <si>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</si>
  <si>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</si>
  <si>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</si>
  <si>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</si>
  <si>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</si>
  <si>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</si>
  <si>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</si>
  <si>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</si>
  <si>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</si>
  <si>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</si>
  <si>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</si>
  <si>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</si>
  <si>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</si>
  <si>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</si>
  <si>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</si>
  <si>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</si>
  <si>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</si>
  <si>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</si>
  <si>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</si>
  <si>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</si>
  <si>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</si>
  <si>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</si>
  <si>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</si>
  <si>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</si>
  <si>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</si>
  <si>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</si>
  <si>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</si>
  <si>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</si>
  <si>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</si>
  <si>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</si>
  <si>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</si>
  <si>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</si>
  <si>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</si>
  <si>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</si>
  <si>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</si>
  <si>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</si>
  <si>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</si>
  <si>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</si>
  <si>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</si>
  <si>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</si>
  <si>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</si>
  <si>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</si>
  <si>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</si>
  <si>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</si>
  <si>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</si>
  <si>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</si>
  <si>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</si>
  <si>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</si>
  <si>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</si>
  <si>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</si>
  <si>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</si>
  <si>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</si>
  <si>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</si>
  <si>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</si>
  <si>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</si>
  <si>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</si>
  <si>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</si>
  <si>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</si>
  <si>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</si>
  <si>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</si>
  <si>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</si>
  <si>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</si>
  <si>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</si>
  <si>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</si>
  <si>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</si>
  <si>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</si>
  <si>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</si>
  <si>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</si>
  <si>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</si>
  <si>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</si>
  <si>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</si>
  <si>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</si>
  <si>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</si>
  <si>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</si>
  <si>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</si>
  <si>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</si>
  <si>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</si>
  <si>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</si>
  <si>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</si>
  <si>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</si>
  <si>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</si>
  <si>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</si>
  <si>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</si>
  <si>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</si>
  <si>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</si>
  <si>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</si>
  <si>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</si>
  <si>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</si>
  <si>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</si>
  <si>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</si>
  <si>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</si>
  <si>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</si>
  <si>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</si>
  <si>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</si>
  <si>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</si>
  <si>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</si>
  <si>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</si>
  <si>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</si>
  <si>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</si>
  <si>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</si>
  <si>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</si>
  <si>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</si>
  <si>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</si>
  <si>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</si>
  <si>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</si>
  <si>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</si>
  <si>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</si>
  <si>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</si>
  <si>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</si>
  <si>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</si>
  <si>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</si>
  <si>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</si>
  <si>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</si>
  <si>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</si>
  <si>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</si>
  <si>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</si>
  <si>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</si>
  <si>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</si>
  <si>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</si>
  <si>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</si>
  <si>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</si>
  <si>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</si>
  <si>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</si>
  <si>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</si>
  <si>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</si>
  <si>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</si>
  <si>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</si>
  <si>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</si>
  <si>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</si>
  <si>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</si>
  <si>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</si>
  <si>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</si>
  <si>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</si>
  <si>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</si>
  <si>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</si>
  <si>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</si>
  <si>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</si>
  <si>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</si>
  <si>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</si>
  <si>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</si>
  <si>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</si>
  <si>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</si>
  <si>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</si>
  <si>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</si>
  <si>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</si>
  <si>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</si>
  <si>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</si>
  <si>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</si>
  <si>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</si>
  <si>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</si>
  <si>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</si>
  <si>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</si>
  <si>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</si>
  <si>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</si>
  <si>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</si>
  <si>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</si>
  <si>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</si>
  <si>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</si>
  <si>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</si>
  <si>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</si>
  <si>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</si>
  <si>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</si>
  <si>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</si>
  <si>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</si>
  <si>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</si>
  <si>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</si>
  <si>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</si>
  <si>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</si>
  <si>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</si>
  <si>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</si>
  <si>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</si>
  <si>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</si>
  <si>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</si>
  <si>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</si>
  <si>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</si>
  <si>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</si>
  <si>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</si>
  <si>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</si>
  <si>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</si>
  <si>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</si>
  <si>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</si>
  <si>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</si>
  <si>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</si>
  <si>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</si>
  <si>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</si>
  <si>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</si>
  <si>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</si>
  <si>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</si>
  <si>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</si>
  <si>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</si>
  <si>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</si>
  <si>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</si>
  <si>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</si>
  <si>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</si>
  <si>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</si>
  <si>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</si>
  <si>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</si>
  <si>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</si>
  <si>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</si>
  <si>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</si>
  <si>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</si>
  <si>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</si>
  <si>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</si>
  <si>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</si>
  <si>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</si>
  <si>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</si>
  <si>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</si>
  <si>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</si>
  <si>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</si>
  <si>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</si>
  <si>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</si>
  <si>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</si>
  <si>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</si>
  <si>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</si>
  <si>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</si>
  <si>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</si>
  <si>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</si>
  <si>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</si>
  <si>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</si>
  <si>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</si>
  <si>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</si>
  <si>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</si>
  <si>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</si>
  <si>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</si>
  <si>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</si>
  <si>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</si>
  <si>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</si>
  <si>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</si>
  <si>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</si>
  <si>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</si>
  <si>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</si>
  <si>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</si>
  <si>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</si>
  <si>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</si>
  <si>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</si>
  <si>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</si>
  <si>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</si>
  <si>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</si>
  <si>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</si>
  <si>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</si>
  <si>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</si>
  <si>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</si>
  <si>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</si>
  <si>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</si>
  <si>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</si>
  <si>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</si>
  <si>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</si>
  <si>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</si>
  <si>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</si>
  <si>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</si>
  <si>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</si>
  <si>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</si>
  <si>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</si>
  <si>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</si>
  <si>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</si>
  <si>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</si>
  <si>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</si>
  <si>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</si>
  <si>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</si>
  <si>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</si>
  <si>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</si>
  <si>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</si>
  <si>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</si>
  <si>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</si>
  <si>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</si>
  <si>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</si>
  <si>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</si>
  <si>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</si>
  <si>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</si>
  <si>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</si>
  <si>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</si>
  <si>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</si>
  <si>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</si>
  <si>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</si>
  <si>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</si>
  <si>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</si>
  <si>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</si>
  <si>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</si>
  <si>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</si>
  <si>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</si>
  <si>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</si>
  <si>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</si>
  <si>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</si>
  <si>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</si>
  <si>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</si>
  <si>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</si>
  <si>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</si>
  <si>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</si>
  <si>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</si>
  <si>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</si>
  <si>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</si>
  <si>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</si>
  <si>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</si>
  <si>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</si>
  <si>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</si>
  <si>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</si>
  <si>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</si>
  <si>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</si>
  <si>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</si>
  <si>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</si>
  <si>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</si>
  <si>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</si>
  <si>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</si>
  <si>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</si>
  <si>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</si>
  <si>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</si>
  <si>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</si>
  <si>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</si>
  <si>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</si>
  <si>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</si>
  <si>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</si>
  <si>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</si>
  <si>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</si>
  <si>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</si>
  <si>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</si>
  <si>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</si>
  <si>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</si>
  <si>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</si>
  <si>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</si>
  <si>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</si>
  <si>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</si>
  <si>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</si>
  <si>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</si>
  <si>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</si>
  <si>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</si>
  <si>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</si>
  <si>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</si>
  <si>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</si>
  <si>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</si>
  <si>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</si>
  <si>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</si>
  <si>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</si>
  <si>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</si>
  <si>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</si>
  <si>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</si>
  <si>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</si>
  <si>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</si>
  <si>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</si>
  <si>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</si>
  <si>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</si>
  <si>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</si>
  <si>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</si>
  <si>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</si>
  <si>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</si>
  <si>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</si>
  <si>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</si>
  <si>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</si>
  <si>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</si>
  <si>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</si>
  <si>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</si>
  <si>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</si>
  <si>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</si>
  <si>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</si>
  <si>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</si>
  <si>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</si>
  <si>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</si>
  <si>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</si>
  <si>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</si>
  <si>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</si>
  <si>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</si>
  <si>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</si>
  <si>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</si>
  <si>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</si>
  <si>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</si>
  <si>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</si>
  <si>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</si>
  <si>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</si>
  <si>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</si>
  <si>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</si>
  <si>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</si>
  <si>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</si>
  <si>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</si>
  <si>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</si>
  <si>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</si>
  <si>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</si>
  <si>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</si>
  <si>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</si>
  <si>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</si>
  <si>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</si>
  <si>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</si>
  <si>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</si>
  <si>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</si>
  <si>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</si>
  <si>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</si>
  <si>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</si>
  <si>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</si>
  <si>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</si>
  <si>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</si>
  <si>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</si>
  <si>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</si>
  <si>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</si>
  <si>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</si>
  <si>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</si>
  <si>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</si>
  <si>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</si>
  <si>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</si>
  <si>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</si>
  <si>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</si>
  <si>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</si>
  <si>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</si>
  <si>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</si>
  <si>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</si>
  <si>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</si>
  <si>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</si>
  <si>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</si>
  <si>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</si>
  <si>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</si>
  <si>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</si>
  <si>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</si>
  <si>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</si>
  <si>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</si>
  <si>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</si>
  <si>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</si>
  <si>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</si>
  <si>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</si>
  <si>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</si>
  <si>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</si>
  <si>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</si>
  <si>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</si>
  <si>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</si>
  <si>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</si>
  <si>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</si>
  <si>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</si>
  <si>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</si>
  <si>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</si>
  <si>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</si>
  <si>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</si>
  <si>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</si>
  <si>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</si>
  <si>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</si>
  <si>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</si>
  <si>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</si>
  <si>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</si>
  <si>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</si>
  <si>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</si>
  <si>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</si>
  <si>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</si>
  <si>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</si>
  <si>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</si>
  <si>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</si>
  <si>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</si>
  <si>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</si>
  <si>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</si>
  <si>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</si>
  <si>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</si>
  <si>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</si>
  <si>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</si>
  <si>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</si>
  <si>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</si>
  <si>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</si>
  <si>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</si>
  <si>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</si>
  <si>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</si>
  <si>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</si>
  <si>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</si>
  <si>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</si>
  <si>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</si>
  <si>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</si>
  <si>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</si>
  <si>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</si>
  <si>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</si>
  <si>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</si>
  <si>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</si>
  <si>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</si>
  <si>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</si>
  <si>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</si>
  <si>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</si>
  <si>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</si>
  <si>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</si>
  <si>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</si>
  <si>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</si>
  <si>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</si>
  <si>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</si>
  <si>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</si>
  <si>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</si>
  <si>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</si>
  <si>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</si>
  <si>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</si>
  <si>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</si>
  <si>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</si>
  <si>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</si>
  <si>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</si>
  <si>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</si>
  <si>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</si>
  <si>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</si>
  <si>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</si>
  <si>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</si>
  <si>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</si>
  <si>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</si>
  <si>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</si>
  <si>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</si>
  <si>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</si>
  <si>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</si>
  <si>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</si>
  <si>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</si>
  <si>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</si>
  <si>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</si>
  <si>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</si>
  <si>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</si>
  <si>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</si>
  <si>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</si>
  <si>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</si>
  <si>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</si>
  <si>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</si>
  <si>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</si>
  <si>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</si>
  <si>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</si>
  <si>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</si>
  <si>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</si>
  <si>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</si>
  <si>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</si>
  <si>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</si>
  <si>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</si>
  <si>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</si>
  <si>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</si>
  <si>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</si>
  <si>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</si>
  <si>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</si>
  <si>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</si>
  <si>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</si>
  <si>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</si>
  <si>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</si>
  <si>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</si>
  <si>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</si>
  <si>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</si>
  <si>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</si>
  <si>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</si>
  <si>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</si>
  <si>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</si>
  <si>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</si>
  <si>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</si>
  <si>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</si>
  <si>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</si>
  <si>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</si>
  <si>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</si>
  <si>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</si>
  <si>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</si>
  <si>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</si>
  <si>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</si>
  <si>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</si>
  <si>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</si>
  <si>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</si>
  <si>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</si>
  <si>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</si>
  <si>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</si>
  <si>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</si>
  <si>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</si>
  <si>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</si>
  <si>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</si>
  <si>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</si>
  <si>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</si>
  <si>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</si>
  <si>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</si>
  <si>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</si>
  <si>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</si>
  <si>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</si>
  <si>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</si>
  <si>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</si>
  <si>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</si>
  <si>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</si>
  <si>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</si>
  <si>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</si>
  <si>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</si>
  <si>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</si>
  <si>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</si>
  <si>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</si>
  <si>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</si>
  <si>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</si>
  <si>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</si>
  <si>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</si>
  <si>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</si>
  <si>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</si>
  <si>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</si>
  <si>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</si>
  <si>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</si>
  <si>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</si>
  <si>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</si>
  <si>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</si>
  <si>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</si>
  <si>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</si>
  <si>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</si>
  <si>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</si>
  <si>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</si>
  <si>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</si>
  <si>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</si>
  <si>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</si>
  <si>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</si>
  <si>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</si>
  <si>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</si>
  <si>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</si>
  <si>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</si>
  <si>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</si>
  <si>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</si>
  <si>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</si>
  <si>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</si>
  <si>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</si>
  <si>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</si>
  <si>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</si>
  <si>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</si>
  <si>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</si>
  <si>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</si>
  <si>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</si>
  <si>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</si>
  <si>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</si>
  <si>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</si>
  <si>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</si>
  <si>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</si>
  <si>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</si>
  <si>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</si>
  <si>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</si>
  <si>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</si>
  <si>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</si>
  <si>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</si>
  <si>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</si>
  <si>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</si>
  <si>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</si>
  <si>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</si>
  <si>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</si>
  <si>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</si>
  <si>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</si>
  <si>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</si>
  <si>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</si>
  <si>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</si>
  <si>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</si>
  <si>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</si>
  <si>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</si>
  <si>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</si>
  <si>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</si>
  <si>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</si>
  <si>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</si>
  <si>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</si>
  <si>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</si>
  <si>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</si>
  <si>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</si>
  <si>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</si>
  <si>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</si>
  <si>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</si>
  <si>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</si>
  <si>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</si>
  <si>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</si>
  <si>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</si>
  <si>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</si>
  <si>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</si>
  <si>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</si>
  <si>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</si>
  <si>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</si>
  <si>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</si>
  <si>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</si>
  <si>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</si>
  <si>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</si>
  <si>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</si>
  <si>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</si>
  <si>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</si>
  <si>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</si>
  <si>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</si>
  <si>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</si>
  <si>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</si>
  <si>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</si>
  <si>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</si>
  <si>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</si>
  <si>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</si>
  <si>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</si>
  <si>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</si>
  <si>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</si>
  <si>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</si>
  <si>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</si>
  <si>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</si>
  <si>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</si>
  <si>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</si>
  <si>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</si>
  <si>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</si>
  <si>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</si>
  <si>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</si>
  <si>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</si>
  <si>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</si>
  <si>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</si>
  <si>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</si>
  <si>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</si>
  <si>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</si>
  <si>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</si>
  <si>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</si>
  <si>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</si>
  <si>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</si>
  <si>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</si>
  <si>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</si>
  <si>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</si>
  <si>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</si>
  <si>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</si>
  <si>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</si>
  <si>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</si>
  <si>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</si>
  <si>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</si>
  <si>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</si>
  <si>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</si>
  <si>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</si>
  <si>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</si>
  <si>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</si>
  <si>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</si>
  <si>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</si>
  <si>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</si>
  <si>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</si>
  <si>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</si>
  <si>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</si>
  <si>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</si>
  <si>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</si>
  <si>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</si>
  <si>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</si>
  <si>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</si>
  <si>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</si>
  <si>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</si>
  <si>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</si>
  <si>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</si>
  <si>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</si>
  <si>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</si>
  <si>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</si>
  <si>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</si>
  <si>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</si>
  <si>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</si>
  <si>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</si>
  <si>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</si>
  <si>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</si>
  <si>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</si>
  <si>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</si>
  <si>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</si>
  <si>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</si>
  <si>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</si>
  <si>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</si>
  <si>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</si>
  <si>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</si>
  <si>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</si>
  <si>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</si>
  <si>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</si>
  <si>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</si>
  <si>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</si>
  <si>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</si>
  <si>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</si>
  <si>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</si>
  <si>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</si>
  <si>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</si>
  <si>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</si>
  <si>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</si>
  <si>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</si>
  <si>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</si>
  <si>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</si>
  <si>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</si>
  <si>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</si>
  <si>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</si>
  <si>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</si>
  <si>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</si>
  <si>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</si>
  <si>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</si>
  <si>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</si>
  <si>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</si>
  <si>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</si>
  <si>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</si>
  <si>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</si>
  <si>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</si>
  <si>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</si>
  <si>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</si>
  <si>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</si>
  <si>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</si>
  <si>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</si>
  <si>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</si>
  <si>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</si>
  <si>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</si>
  <si>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</si>
  <si>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</si>
  <si>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</si>
  <si>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</si>
  <si>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</si>
  <si>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</si>
  <si>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</si>
  <si>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</si>
  <si>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</si>
  <si>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</si>
  <si>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</si>
  <si>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</si>
  <si>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</si>
  <si>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</si>
  <si>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</si>
  <si>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</si>
  <si>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</si>
  <si>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</si>
  <si>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</si>
  <si>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</si>
  <si>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</si>
  <si>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</si>
  <si>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</si>
  <si>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</si>
  <si>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</si>
  <si>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</si>
  <si>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</si>
  <si>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</si>
  <si>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</si>
  <si>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</si>
  <si>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</si>
  <si>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</si>
  <si>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</si>
  <si>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</si>
  <si>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</si>
  <si>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</si>
  <si>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</si>
  <si>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</si>
  <si>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</si>
  <si>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</si>
  <si>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</si>
  <si>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</si>
  <si>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</si>
  <si>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</si>
  <si>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</si>
  <si>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</si>
  <si>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</si>
  <si>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</si>
  <si>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</si>
  <si>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</si>
  <si>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</si>
  <si>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</si>
  <si>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</si>
  <si>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</si>
  <si>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</si>
  <si>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</si>
  <si>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</si>
  <si>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</si>
  <si>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</si>
  <si>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</si>
  <si>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</si>
  <si>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</si>
  <si>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</si>
  <si>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</si>
  <si>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</si>
  <si>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</si>
  <si>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</si>
  <si>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</si>
  <si>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</si>
  <si>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</si>
  <si>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</si>
  <si>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</si>
  <si>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</si>
  <si>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</si>
  <si>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</si>
  <si>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</si>
  <si>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</si>
  <si>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</si>
  <si>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</si>
  <si>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</si>
  <si>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</si>
  <si>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</si>
  <si>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</si>
  <si>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</si>
  <si>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</si>
  <si>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</si>
  <si>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</si>
  <si>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</si>
  <si>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</si>
  <si>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</si>
  <si>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</si>
  <si>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</si>
  <si>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</si>
  <si>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</si>
  <si>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</si>
  <si>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</si>
  <si>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</si>
  <si>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</si>
  <si>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</si>
  <si>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</si>
  <si>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</si>
  <si>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</si>
  <si>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</si>
  <si>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</si>
  <si>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</si>
  <si>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</si>
  <si>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</si>
  <si>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</si>
  <si>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</si>
  <si>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</si>
  <si>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</si>
  <si>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</si>
  <si>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</si>
  <si>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</si>
  <si>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</si>
  <si>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</si>
  <si>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</si>
  <si>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</si>
  <si>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</si>
  <si>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</si>
  <si>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</si>
  <si>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</si>
  <si>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</si>
  <si>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</si>
  <si>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</si>
  <si>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</si>
  <si>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</si>
  <si>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</si>
  <si>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</si>
  <si>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</si>
  <si>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</si>
  <si>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</si>
  <si>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</si>
  <si>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</si>
  <si>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</si>
  <si>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</si>
  <si>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</si>
  <si>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</si>
  <si>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</si>
  <si>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</si>
  <si>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</si>
  <si>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</si>
  <si>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</si>
  <si>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</si>
  <si>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</si>
  <si>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</si>
  <si>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</si>
  <si>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</si>
  <si>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</si>
  <si>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</si>
  <si>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</si>
  <si>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</si>
  <si>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</si>
  <si>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</si>
  <si>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</si>
  <si>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</si>
  <si>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</si>
  <si>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</si>
  <si>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</si>
  <si>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</si>
  <si>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</si>
  <si>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</si>
  <si>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</si>
  <si>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</si>
  <si>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</si>
  <si>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</si>
  <si>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</si>
  <si>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</si>
  <si>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</si>
  <si>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</si>
  <si>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</si>
  <si>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</si>
  <si>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</si>
  <si>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</si>
  <si>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</si>
  <si>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</si>
  <si>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</si>
  <si>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</si>
  <si>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</si>
  <si>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</si>
  <si>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</si>
  <si>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</si>
  <si>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</si>
  <si>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</si>
  <si>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</si>
  <si>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</si>
  <si>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</si>
  <si>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</si>
  <si>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</si>
  <si>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</si>
  <si>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</si>
  <si>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</si>
  <si>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</si>
  <si>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</si>
  <si>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</si>
  <si>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</si>
  <si>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</si>
  <si>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</si>
  <si>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</si>
  <si>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</si>
  <si>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</si>
  <si>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</si>
  <si>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</si>
  <si>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</si>
  <si>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</si>
  <si>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</si>
  <si>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</si>
  <si>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</si>
  <si>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</si>
  <si>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</si>
  <si>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</si>
  <si>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</si>
  <si>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</si>
  <si>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</si>
  <si>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</si>
  <si>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</si>
  <si>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</si>
  <si>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</si>
  <si>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</si>
  <si>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</si>
  <si>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</si>
  <si>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</si>
  <si>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</si>
  <si>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</si>
  <si>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</si>
  <si>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</si>
  <si>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</si>
  <si>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</si>
  <si>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</si>
  <si>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</si>
  <si>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</si>
  <si>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</si>
  <si>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</si>
  <si>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</si>
  <si>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</si>
  <si>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</si>
  <si>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</si>
  <si>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</si>
  <si>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</si>
  <si>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</si>
  <si>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</si>
  <si>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</si>
  <si>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</si>
  <si>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</si>
  <si>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</si>
  <si>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</si>
  <si>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</si>
  <si>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</si>
  <si>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</si>
  <si>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</si>
  <si>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</si>
  <si>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</si>
  <si>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</si>
  <si>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</si>
  <si>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</si>
  <si>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</si>
  <si>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</si>
  <si>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</si>
  <si>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</si>
  <si>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</si>
  <si>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</si>
  <si>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</si>
  <si>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</si>
  <si>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</si>
  <si>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</si>
  <si>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</si>
  <si>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</si>
  <si>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</si>
  <si>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</si>
  <si>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</si>
  <si>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</si>
  <si>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</si>
  <si>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</si>
  <si>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</si>
  <si>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</si>
  <si>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</si>
  <si>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</si>
  <si>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</si>
  <si>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</si>
  <si>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</si>
  <si>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</si>
  <si>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</si>
  <si>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</si>
  <si>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</si>
  <si>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</si>
  <si>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</si>
  <si>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</si>
  <si>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</si>
  <si>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</si>
  <si>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</si>
  <si>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</si>
  <si>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</si>
  <si>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</si>
  <si>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</si>
  <si>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</si>
  <si>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</si>
  <si>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</si>
  <si>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</si>
  <si>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</si>
  <si>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</si>
  <si>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</si>
  <si>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</si>
  <si>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</si>
  <si>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</si>
  <si>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</si>
  <si>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</si>
  <si>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</si>
  <si>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</si>
  <si>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</si>
  <si>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</si>
  <si>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</si>
  <si>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</si>
  <si>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</si>
  <si>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</si>
  <si>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</si>
  <si>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</si>
  <si>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</si>
  <si>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</si>
  <si>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</si>
  <si>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</si>
  <si>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</si>
  <si>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</si>
  <si>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</si>
  <si>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</si>
  <si>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</si>
  <si>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</si>
  <si>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</si>
  <si>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</si>
  <si>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</si>
  <si>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</si>
  <si>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</si>
  <si>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</si>
  <si>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</si>
  <si>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</si>
  <si>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</si>
  <si>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</si>
  <si>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</si>
  <si>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</si>
  <si>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</si>
  <si>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</si>
  <si>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</si>
  <si>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</si>
  <si>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</si>
  <si>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</si>
  <si>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</si>
  <si>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</si>
  <si>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</si>
  <si>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</si>
  <si>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</si>
  <si>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</si>
  <si>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</si>
  <si>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</si>
  <si>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</si>
  <si>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</si>
  <si>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</si>
  <si>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</si>
  <si>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</si>
  <si>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</si>
  <si>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</si>
  <si>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</si>
  <si>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</si>
  <si>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</si>
  <si>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</si>
  <si>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</si>
  <si>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</si>
  <si>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</si>
  <si>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</si>
  <si>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</si>
  <si>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</si>
  <si>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</si>
  <si>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</si>
  <si>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</si>
  <si>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</si>
  <si>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</si>
  <si>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</si>
  <si>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</si>
  <si>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</si>
  <si>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</si>
  <si>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</si>
  <si>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</si>
  <si>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</si>
  <si>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</si>
  <si>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</si>
  <si>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</si>
  <si>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</si>
  <si>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</si>
  <si>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</si>
  <si>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</si>
  <si>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</si>
  <si>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</si>
  <si>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</si>
  <si>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</si>
  <si>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</si>
  <si>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</si>
  <si>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</si>
  <si>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</si>
  <si>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</si>
  <si>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</si>
  <si>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</si>
  <si>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</si>
  <si>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</si>
  <si>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</si>
  <si>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</si>
  <si>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</si>
  <si>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</si>
  <si>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</si>
  <si>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</si>
  <si>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</si>
  <si>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</si>
  <si>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</si>
  <si>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</si>
  <si>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</si>
  <si>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</si>
  <si>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</si>
  <si>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</si>
  <si>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</si>
  <si>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</si>
  <si>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</si>
  <si>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</si>
  <si>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</si>
  <si>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</si>
  <si>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</si>
  <si>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</si>
  <si>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</si>
  <si>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</si>
  <si>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</si>
  <si>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</si>
  <si>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</si>
  <si>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</si>
  <si>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</si>
  <si>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</si>
  <si>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</si>
  <si>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</si>
  <si>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</si>
  <si>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</si>
  <si>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</si>
  <si>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</si>
  <si>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</si>
  <si>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</si>
  <si>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</si>
  <si>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</si>
  <si>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</si>
  <si>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</si>
  <si>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</si>
  <si>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</si>
  <si>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</si>
  <si>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</si>
  <si>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</si>
  <si>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</si>
  <si>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</si>
  <si>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</si>
  <si>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</si>
  <si>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</si>
  <si>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</si>
  <si>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</si>
  <si>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</si>
  <si>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</si>
  <si>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</si>
  <si>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</si>
  <si>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</si>
  <si>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</si>
  <si>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</si>
  <si>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</si>
  <si>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</si>
  <si>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</si>
  <si>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</si>
  <si>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</si>
  <si>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</si>
  <si>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</si>
  <si>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</si>
  <si>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</si>
  <si>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</si>
  <si>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</si>
  <si>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</si>
  <si>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</si>
  <si>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</si>
  <si>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</si>
  <si>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</si>
  <si>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</si>
  <si>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</si>
  <si>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</si>
  <si>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</si>
  <si>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</si>
  <si>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</si>
  <si>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</si>
  <si>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</si>
  <si>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</si>
  <si>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</si>
  <si>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</si>
  <si>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</si>
  <si>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</si>
  <si>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</si>
  <si>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</si>
  <si>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</si>
  <si>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</si>
  <si>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</si>
  <si>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</si>
  <si>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</si>
  <si>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</si>
  <si>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</si>
  <si>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</si>
  <si>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</si>
  <si>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</si>
  <si>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</si>
  <si>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</si>
  <si>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</si>
  <si>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</si>
  <si>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</si>
  <si>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</si>
  <si>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</si>
  <si>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</si>
  <si>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</si>
  <si>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</si>
  <si>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</si>
  <si>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</si>
  <si>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</si>
  <si>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</si>
  <si>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</si>
  <si>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</si>
  <si>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</si>
  <si>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</si>
  <si>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</si>
  <si>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</si>
  <si>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</si>
  <si>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</si>
  <si>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</si>
  <si>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</si>
  <si>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</si>
  <si>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</si>
  <si>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</si>
  <si>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</si>
  <si>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</si>
  <si>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</si>
  <si>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</si>
  <si>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</si>
  <si>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</si>
  <si>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</si>
  <si>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</si>
  <si>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</si>
  <si>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</si>
  <si>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</si>
  <si>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</si>
  <si>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</si>
  <si>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</si>
  <si>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</si>
  <si>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</si>
  <si>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</si>
  <si>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</si>
  <si>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</si>
  <si>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</si>
  <si>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</si>
  <si>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</si>
  <si>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</si>
  <si>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</si>
  <si>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</si>
  <si>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</si>
  <si>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</si>
  <si>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</si>
  <si>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</si>
  <si>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</si>
  <si>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</si>
  <si>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</si>
  <si>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</si>
  <si>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</si>
  <si>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</si>
  <si>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</si>
  <si>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</si>
  <si>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</si>
  <si>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</si>
  <si>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</si>
  <si>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</si>
  <si>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</si>
  <si>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</si>
  <si>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</si>
  <si>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</si>
  <si>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</si>
  <si>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</si>
  <si>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</si>
  <si>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</si>
  <si>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</si>
  <si>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</si>
  <si>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</si>
  <si>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</si>
  <si>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</si>
  <si>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</si>
  <si>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</si>
  <si>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</si>
  <si>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</si>
  <si>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</si>
  <si>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</si>
  <si>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</si>
  <si>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</si>
  <si>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</si>
  <si>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</si>
  <si>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</si>
  <si>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</si>
  <si>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</si>
  <si>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</si>
  <si>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</si>
  <si>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</si>
  <si>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</si>
  <si>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</si>
  <si>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</si>
  <si>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</si>
  <si>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</si>
  <si>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</si>
  <si>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</si>
  <si>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</si>
  <si>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</si>
  <si>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</si>
  <si>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</si>
  <si>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</si>
  <si>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</si>
  <si>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</si>
  <si>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</si>
  <si>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</si>
  <si>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</si>
  <si>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</si>
  <si>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</si>
  <si>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</si>
  <si>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</si>
  <si>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</si>
  <si>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</si>
  <si>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</si>
  <si>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</si>
  <si>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</si>
  <si>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</si>
  <si>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</si>
  <si>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</si>
  <si>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</si>
  <si>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</si>
  <si>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</si>
  <si>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</si>
  <si>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</si>
  <si>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</si>
  <si>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</si>
  <si>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</si>
  <si>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</si>
  <si>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</si>
  <si>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</si>
  <si>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</si>
  <si>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</si>
  <si>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</si>
  <si>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</si>
  <si>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</si>
  <si>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</si>
  <si>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</si>
  <si>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</si>
  <si>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</si>
  <si>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</si>
  <si>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</si>
  <si>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</si>
  <si>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</si>
  <si>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</si>
  <si>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</si>
  <si>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</si>
  <si>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</si>
  <si>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</si>
  <si>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</si>
  <si>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</si>
  <si>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</si>
  <si>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</si>
  <si>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</si>
  <si>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</si>
  <si>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</si>
  <si>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</si>
  <si>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</si>
  <si>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</si>
  <si>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</si>
  <si>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</si>
  <si>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</si>
  <si>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</si>
  <si>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</si>
  <si>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</si>
  <si>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</si>
  <si>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</si>
  <si>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</si>
  <si>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</si>
  <si>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</si>
  <si>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</si>
  <si>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</si>
  <si>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</si>
  <si>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</si>
  <si>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</si>
  <si>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</si>
  <si>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</si>
  <si>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</si>
  <si>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</si>
  <si>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</si>
  <si>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</si>
  <si>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</si>
  <si>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</si>
  <si>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</si>
  <si>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</si>
  <si>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</si>
  <si>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</si>
  <si>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</si>
  <si>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</si>
  <si>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</si>
  <si>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</si>
  <si>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</si>
  <si>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</si>
  <si>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</si>
  <si>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</si>
  <si>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</si>
  <si>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</si>
  <si>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</si>
  <si>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</si>
  <si>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</si>
  <si>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</si>
  <si>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</si>
  <si>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</si>
  <si>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</si>
  <si>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</si>
  <si>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</si>
  <si>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</si>
  <si>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</si>
  <si>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</si>
  <si>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</si>
  <si>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</si>
  <si>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</si>
  <si>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</si>
  <si>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</si>
  <si>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</si>
  <si>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</si>
  <si>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</si>
  <si>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</si>
  <si>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</si>
  <si>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</si>
  <si>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</si>
  <si>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</si>
  <si>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</si>
  <si>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</si>
  <si>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</si>
  <si>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</si>
  <si>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</si>
  <si>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</si>
  <si>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</si>
  <si>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</si>
  <si>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</si>
  <si>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</si>
  <si>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</si>
  <si>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</si>
  <si>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</si>
  <si>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</si>
  <si>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</si>
  <si>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</si>
  <si>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</si>
  <si>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</si>
  <si>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</si>
  <si>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</si>
  <si>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</si>
  <si>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</si>
  <si>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</si>
  <si>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</si>
  <si>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</si>
  <si>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</si>
  <si>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</si>
  <si>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</si>
  <si>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</si>
  <si>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</si>
  <si>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</si>
  <si>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</si>
  <si>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</si>
  <si>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</si>
  <si>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</si>
  <si>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</si>
  <si>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</si>
  <si>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</si>
  <si>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</si>
  <si>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</si>
  <si>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</si>
  <si>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</si>
  <si>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</si>
  <si>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</si>
  <si>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</si>
  <si>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</si>
  <si>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</si>
  <si>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</si>
  <si>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</si>
  <si>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</si>
  <si>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</si>
  <si>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</si>
  <si>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</si>
  <si>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</si>
  <si>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</si>
  <si>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</si>
  <si>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</si>
  <si>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</si>
  <si>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</si>
  <si>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</si>
  <si>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</si>
  <si>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</si>
  <si>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</si>
  <si>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</si>
  <si>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</si>
  <si>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</si>
  <si>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</si>
  <si>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</si>
  <si>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</si>
  <si>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</si>
  <si>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</si>
  <si>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</si>
  <si>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</si>
  <si>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</si>
  <si>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</si>
  <si>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</si>
  <si>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</si>
  <si>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</si>
  <si>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</si>
  <si>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</si>
  <si>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</si>
  <si>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</si>
  <si>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</si>
  <si>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</si>
  <si>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</si>
  <si>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</si>
  <si>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</si>
  <si>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</si>
  <si>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</si>
  <si>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</si>
  <si>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</si>
  <si>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</si>
  <si>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</si>
  <si>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</si>
  <si>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</si>
  <si>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</si>
  <si>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</si>
  <si>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</si>
  <si>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</si>
  <si>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</si>
  <si>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</si>
  <si>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</si>
  <si>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</si>
  <si>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</si>
  <si>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</si>
  <si>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</si>
  <si>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</si>
  <si>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</si>
  <si>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</si>
  <si>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</si>
  <si>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</si>
  <si>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</si>
  <si>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</si>
  <si>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</si>
  <si>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</si>
  <si>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</si>
  <si>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</si>
  <si>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</si>
  <si>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</si>
  <si>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</si>
  <si>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</si>
  <si>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</si>
  <si>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</si>
  <si>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</si>
  <si>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</si>
  <si>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</si>
  <si>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</si>
  <si>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</si>
  <si>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</si>
  <si>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</si>
  <si>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</si>
  <si>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</si>
  <si>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</si>
  <si>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</si>
  <si>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</si>
  <si>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</si>
  <si>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</si>
  <si>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</si>
  <si>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</si>
  <si>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</si>
  <si>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</si>
  <si>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</si>
  <si>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</si>
  <si>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</si>
  <si>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</si>
  <si>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</si>
  <si>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</si>
  <si>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</si>
  <si>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</si>
  <si>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</si>
  <si>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</si>
  <si>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</si>
  <si>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</si>
  <si>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</si>
  <si>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</si>
  <si>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</si>
  <si>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</si>
  <si>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</si>
  <si>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</si>
  <si>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</si>
  <si>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</si>
  <si>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</si>
  <si>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</si>
  <si>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</si>
  <si>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</si>
  <si>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</si>
  <si>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</si>
  <si>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</si>
  <si>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</si>
  <si>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</si>
  <si>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</si>
  <si>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</si>
  <si>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</si>
  <si>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</si>
  <si>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</si>
  <si>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</si>
  <si>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</si>
  <si>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</si>
  <si>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</si>
  <si>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</si>
  <si>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</si>
  <si>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</si>
  <si>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</si>
  <si>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</si>
  <si>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</si>
  <si>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</si>
  <si>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</si>
  <si>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</si>
  <si>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</si>
  <si>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</si>
  <si>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</si>
  <si>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</si>
  <si>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</si>
  <si>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</si>
  <si>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</si>
  <si>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</si>
  <si>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</si>
  <si>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</si>
  <si>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</si>
  <si>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</si>
  <si>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</si>
  <si>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</si>
  <si>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</si>
  <si>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</si>
  <si>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</si>
  <si>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</si>
  <si>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</si>
  <si>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</si>
  <si>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</si>
  <si>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</si>
  <si>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</si>
  <si>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</si>
  <si>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</si>
  <si>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</si>
  <si>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</si>
  <si>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</si>
  <si>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</si>
  <si>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</si>
  <si>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</si>
  <si>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</si>
  <si>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</si>
  <si>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</si>
  <si>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</si>
  <si>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</si>
  <si>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</si>
  <si>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</si>
  <si>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</si>
  <si>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</si>
  <si>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</si>
  <si>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</si>
  <si>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</si>
  <si>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</si>
  <si>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</si>
  <si>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</si>
  <si>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</si>
  <si>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</si>
  <si>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</si>
  <si>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</si>
  <si>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</si>
  <si>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</si>
  <si>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</si>
  <si>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</si>
  <si>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</si>
  <si>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</si>
  <si>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</si>
  <si>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</si>
  <si>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</si>
  <si>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</si>
  <si>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</si>
  <si>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</si>
  <si>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</si>
  <si>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</si>
  <si>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</si>
  <si>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</si>
  <si>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</si>
  <si>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</si>
  <si>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</si>
  <si>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</si>
  <si>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</si>
  <si>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</si>
  <si>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</si>
  <si>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</si>
  <si>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</si>
  <si>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</si>
  <si>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</si>
  <si>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</si>
  <si>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</si>
  <si>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</si>
  <si>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</si>
  <si>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</si>
  <si>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</si>
  <si>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</si>
  <si>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</si>
  <si>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</si>
  <si>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</si>
  <si>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</si>
  <si>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</si>
  <si>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</si>
  <si>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</si>
  <si>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</si>
  <si>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</si>
  <si>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</si>
  <si>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</si>
  <si>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</si>
  <si>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</si>
  <si>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</si>
  <si>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</si>
  <si>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</si>
  <si>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</si>
  <si>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</si>
  <si>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</si>
  <si>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</si>
  <si>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</si>
  <si>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</si>
  <si>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</si>
  <si>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</si>
  <si>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</si>
  <si>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</si>
  <si>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</si>
  <si>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</si>
  <si>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</si>
  <si>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</si>
  <si>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</si>
  <si>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</si>
  <si>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</si>
  <si>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</si>
  <si>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</si>
  <si>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</si>
  <si>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</si>
  <si>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</si>
  <si>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</si>
  <si>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</si>
  <si>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</si>
  <si>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</si>
  <si>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</si>
  <si>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</si>
  <si>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</si>
  <si>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</si>
  <si>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</si>
  <si>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</si>
  <si>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</si>
  <si>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</si>
  <si>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</si>
  <si>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</si>
  <si>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</si>
  <si>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</si>
  <si>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</si>
  <si>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</si>
  <si>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</si>
  <si>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</si>
  <si>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</si>
  <si>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</si>
  <si>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</si>
  <si>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</si>
  <si>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</si>
  <si>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</si>
  <si>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</si>
  <si>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</si>
  <si>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</si>
  <si>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</si>
  <si>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</si>
  <si>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</si>
  <si>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</si>
  <si>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</si>
  <si>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</si>
  <si>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</si>
  <si>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</si>
  <si>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</si>
  <si>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</si>
  <si>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</si>
  <si>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</si>
  <si>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</si>
  <si>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</si>
  <si>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</si>
  <si>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</si>
  <si>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</si>
  <si>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</si>
  <si>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</si>
  <si>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</si>
  <si>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</si>
  <si>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</si>
  <si>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</si>
  <si>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</si>
  <si>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</si>
  <si>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</si>
  <si>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</si>
  <si>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</si>
  <si>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</si>
  <si>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</si>
  <si>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</si>
  <si>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</si>
  <si>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</si>
  <si>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</si>
  <si>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</si>
  <si>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</si>
  <si>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</si>
  <si>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</si>
  <si>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</si>
  <si>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</si>
  <si>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</si>
  <si>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</si>
  <si>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</si>
  <si>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</si>
  <si>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</si>
  <si>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</si>
  <si>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</si>
  <si>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</si>
  <si>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</si>
  <si>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</si>
  <si>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</si>
  <si>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</si>
  <si>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</si>
  <si>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</si>
  <si>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</si>
  <si>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</si>
  <si>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</si>
  <si>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</si>
  <si>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</si>
  <si>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</si>
  <si>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</si>
  <si>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</si>
  <si>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</si>
  <si>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</si>
  <si>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</si>
  <si>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</si>
  <si>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</si>
  <si>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</si>
  <si>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</si>
  <si>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</si>
  <si>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</si>
  <si>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</si>
  <si>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</si>
  <si>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</si>
  <si>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</si>
  <si>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</si>
  <si>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</si>
  <si>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</si>
  <si>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</si>
  <si>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</si>
  <si>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</si>
  <si>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</si>
  <si>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</si>
  <si>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</si>
  <si>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</si>
  <si>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</si>
  <si>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</si>
  <si>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</si>
  <si>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</si>
  <si>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</si>
  <si>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</si>
  <si>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</si>
  <si>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</si>
  <si>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</si>
  <si>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</si>
  <si>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</si>
  <si>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</si>
  <si>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</si>
  <si>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</si>
  <si>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</si>
  <si>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</si>
  <si>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</si>
  <si>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</si>
  <si>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</si>
  <si>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</si>
  <si>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</si>
  <si>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</si>
  <si>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</si>
  <si>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</si>
  <si>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</si>
  <si>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</si>
  <si>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</si>
  <si>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</si>
  <si>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</si>
  <si>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</si>
  <si>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</si>
  <si>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</si>
  <si>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</si>
  <si>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</si>
  <si>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</si>
  <si>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</si>
  <si>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</si>
  <si>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</si>
  <si>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</si>
  <si>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</si>
  <si>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</si>
  <si>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</si>
  <si>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</si>
  <si>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</si>
  <si>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</si>
  <si>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</si>
  <si>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</si>
  <si>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</si>
  <si>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</si>
  <si>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</si>
  <si>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</si>
  <si>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</si>
  <si>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</si>
  <si>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</si>
  <si>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</si>
  <si>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</si>
  <si>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</si>
  <si>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</si>
  <si>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</si>
  <si>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</si>
  <si>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</si>
  <si>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</si>
  <si>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</si>
  <si>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</si>
  <si>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</si>
  <si>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</si>
  <si>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</si>
  <si>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</si>
  <si>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</si>
  <si>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</si>
  <si>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</si>
  <si>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</si>
  <si>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</si>
  <si>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</si>
  <si>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</si>
  <si>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</si>
  <si>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</si>
  <si>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</si>
  <si>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</si>
  <si>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</si>
  <si>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</si>
  <si>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</si>
  <si>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</si>
  <si>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</si>
  <si>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</si>
  <si>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</si>
  <si>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</si>
  <si>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</si>
  <si>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</si>
  <si>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</si>
  <si>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</si>
  <si>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</si>
  <si>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</si>
  <si>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</si>
  <si>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</si>
  <si>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</si>
  <si>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</si>
  <si>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</si>
  <si>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</si>
  <si>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</si>
  <si>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</si>
  <si>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</si>
  <si>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</si>
  <si>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</si>
  <si>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</si>
  <si>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</si>
  <si>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</si>
  <si>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</si>
  <si>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</si>
  <si>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</si>
  <si>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</si>
  <si>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</si>
  <si>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</si>
  <si>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</si>
  <si>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</si>
  <si>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</si>
  <si>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</si>
  <si>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</si>
  <si>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</si>
  <si>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</si>
  <si>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</si>
  <si>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</si>
  <si>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</si>
  <si>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</si>
  <si>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</si>
  <si>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</si>
  <si>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</si>
  <si>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</si>
  <si>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</si>
  <si>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</si>
  <si>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</si>
  <si>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</si>
  <si>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</si>
  <si>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</si>
  <si>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</si>
  <si>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</si>
  <si>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</si>
  <si>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</si>
  <si>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</si>
  <si>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</si>
  <si>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</si>
  <si>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</si>
  <si>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</si>
  <si>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</si>
  <si>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</si>
  <si>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</si>
  <si>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</si>
  <si>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</si>
  <si>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</si>
  <si>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</si>
  <si>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</si>
  <si>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</si>
  <si>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</si>
  <si>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</si>
  <si>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</si>
  <si>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</si>
  <si>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</si>
  <si>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</si>
  <si>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</si>
  <si>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</si>
  <si>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</si>
  <si>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</si>
  <si>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</si>
  <si>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</si>
  <si>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</si>
  <si>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</si>
  <si>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</si>
  <si>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</si>
  <si>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</si>
  <si>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</si>
  <si>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</si>
  <si>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</si>
  <si>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</si>
  <si>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</si>
  <si>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</si>
  <si>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</si>
  <si>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</si>
  <si>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</si>
  <si>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</si>
  <si>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</si>
  <si>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</si>
  <si>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</si>
  <si>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</si>
  <si>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</si>
  <si>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</si>
  <si>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</si>
  <si>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</si>
  <si>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</si>
  <si>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</si>
  <si>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</si>
  <si>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</si>
  <si>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</si>
  <si>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</si>
  <si>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</si>
  <si>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</si>
  <si>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</si>
  <si>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</si>
  <si>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</si>
  <si>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</si>
  <si>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</si>
  <si>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</si>
  <si>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</si>
  <si>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</si>
  <si>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</si>
  <si>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</si>
  <si>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</si>
  <si>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</si>
  <si>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</si>
  <si>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</si>
  <si>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</si>
  <si>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</si>
  <si>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</si>
  <si>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</si>
  <si>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</si>
  <si>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</si>
  <si>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</si>
  <si>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</si>
  <si>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</si>
  <si>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</si>
  <si>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</si>
  <si>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</si>
  <si>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</si>
  <si>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</si>
  <si>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</si>
  <si>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</si>
  <si>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</si>
  <si>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</si>
  <si>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</si>
  <si>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</si>
  <si>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</si>
  <si>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</si>
  <si>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</si>
  <si>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</si>
  <si>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</si>
  <si>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</si>
  <si>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</si>
  <si>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</si>
  <si>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</si>
  <si>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</si>
  <si>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</si>
  <si>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</si>
  <si>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</si>
  <si>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</si>
  <si>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</si>
  <si>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</si>
  <si>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</si>
  <si>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</si>
  <si>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</si>
  <si>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</si>
  <si>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</si>
  <si>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</si>
  <si>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</si>
  <si>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</si>
  <si>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</si>
  <si>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</si>
  <si>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</si>
  <si>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</si>
  <si>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</si>
  <si>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</si>
  <si>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</si>
  <si>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</si>
  <si>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</si>
  <si>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</si>
  <si>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</si>
  <si>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</si>
  <si>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</si>
  <si>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</si>
  <si>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</si>
  <si>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</si>
  <si>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</si>
  <si>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</si>
  <si>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</si>
  <si>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</si>
  <si>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</si>
  <si>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</si>
  <si>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</si>
  <si>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</si>
  <si>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</si>
  <si>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</si>
  <si>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</si>
  <si>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</si>
  <si>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</si>
  <si>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</si>
  <si>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</si>
  <si>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</si>
  <si>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</si>
  <si>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</si>
  <si>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</si>
  <si>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</si>
  <si>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</si>
  <si>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</si>
  <si>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</si>
  <si>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</si>
  <si>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</si>
  <si>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</si>
  <si>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</si>
  <si>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</si>
  <si>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</si>
  <si>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</si>
  <si>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</si>
  <si>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</si>
  <si>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</si>
  <si>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</si>
  <si>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</si>
  <si>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</si>
  <si>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</si>
  <si>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</si>
  <si>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</si>
  <si>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</si>
  <si>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</si>
  <si>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</si>
  <si>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</si>
  <si>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</si>
  <si>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</si>
  <si>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</si>
  <si>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</si>
  <si>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</si>
  <si>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</si>
  <si>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</si>
  <si>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</si>
  <si>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</si>
  <si>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</si>
  <si>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</si>
  <si>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</si>
  <si>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</si>
  <si>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</si>
  <si>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</si>
  <si>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</si>
  <si>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</si>
  <si>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</si>
  <si>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</si>
  <si>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</si>
  <si>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</si>
  <si>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</si>
  <si>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</si>
  <si>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</si>
  <si>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</si>
  <si>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</si>
  <si>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</si>
  <si>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</si>
  <si>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</si>
  <si>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</si>
  <si>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</si>
  <si>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</si>
  <si>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</si>
  <si>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</si>
  <si>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</si>
  <si>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</si>
  <si>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</si>
  <si>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</si>
  <si>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</si>
  <si>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</si>
  <si>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</si>
  <si>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</si>
  <si>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</si>
  <si>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</si>
  <si>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</si>
  <si>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</si>
  <si>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</si>
  <si>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</si>
  <si>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</si>
  <si>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</si>
  <si>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</si>
  <si>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</si>
  <si>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</si>
  <si>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</si>
  <si>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</si>
  <si>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</si>
  <si>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</si>
  <si>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</si>
  <si>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</si>
  <si>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</si>
  <si>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</si>
  <si>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</si>
  <si>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</si>
  <si>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</si>
  <si>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</si>
  <si>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</si>
  <si>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</si>
  <si>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</si>
  <si>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</si>
  <si>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</si>
  <si>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</si>
  <si>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</si>
  <si>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</si>
  <si>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</si>
  <si>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</si>
  <si>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</si>
  <si>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</si>
  <si>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</si>
  <si>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</si>
  <si>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</si>
  <si>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</si>
  <si>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</si>
  <si>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</si>
  <si>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</si>
  <si>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</si>
  <si>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</si>
  <si>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</si>
  <si>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</si>
  <si>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</si>
  <si>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</si>
  <si>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</si>
  <si>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</si>
  <si>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</si>
  <si>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</si>
  <si>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</si>
  <si>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</si>
  <si>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</si>
  <si>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</si>
  <si>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</si>
  <si>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</si>
  <si>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</si>
  <si>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</si>
  <si>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</si>
  <si>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</si>
  <si>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</si>
  <si>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</si>
  <si>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</si>
  <si>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</si>
  <si>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</si>
  <si>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</si>
  <si>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</si>
  <si>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</si>
  <si>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</si>
  <si>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</si>
  <si>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</si>
  <si>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</si>
  <si>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</si>
  <si>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</si>
  <si>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</si>
  <si>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</si>
  <si>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</si>
  <si>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</si>
  <si>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</si>
  <si>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</si>
  <si>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</si>
  <si>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</si>
  <si>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</si>
  <si>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</si>
  <si>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</si>
  <si>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</si>
  <si>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</si>
  <si>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</si>
  <si>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</si>
  <si>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</si>
  <si>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</si>
  <si>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</si>
  <si>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</si>
  <si>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</si>
  <si>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</si>
  <si>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</si>
  <si>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</si>
  <si>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</si>
  <si>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</si>
  <si>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</si>
  <si>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</si>
  <si>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</si>
  <si>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</si>
  <si>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</si>
  <si>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</si>
  <si>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</si>
  <si>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</si>
  <si>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</si>
  <si>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</si>
  <si>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</si>
  <si>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</si>
  <si>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</si>
  <si>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</si>
  <si>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</si>
  <si>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</si>
  <si>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</si>
  <si>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</si>
  <si>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</si>
  <si>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</si>
  <si>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</si>
  <si>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</si>
  <si>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</si>
  <si>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</si>
  <si>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</si>
  <si>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</si>
  <si>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</si>
  <si>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</si>
  <si>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</si>
  <si>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</si>
  <si>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</si>
  <si>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</si>
  <si>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</si>
  <si>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</si>
  <si>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</si>
  <si>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</si>
  <si>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</si>
  <si>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</si>
  <si>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</si>
  <si>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</si>
  <si>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</si>
  <si>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</si>
  <si>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</si>
  <si>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</si>
  <si>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</si>
  <si>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</si>
  <si>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</si>
  <si>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</si>
  <si>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</si>
  <si>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</si>
  <si>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</si>
  <si>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</si>
  <si>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</si>
  <si>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</si>
  <si>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</si>
  <si>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</si>
  <si>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</si>
  <si>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</si>
  <si>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</si>
  <si>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</si>
  <si>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</si>
  <si>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</si>
  <si>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</si>
  <si>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</si>
  <si>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</si>
  <si>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</si>
  <si>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</si>
  <si>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</si>
  <si>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</si>
  <si>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</si>
  <si>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</si>
  <si>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</si>
  <si>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</si>
  <si>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</si>
  <si>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</si>
  <si>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</si>
  <si>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</si>
  <si>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</si>
  <si>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</si>
  <si>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</si>
  <si>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</si>
  <si>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</si>
  <si>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</si>
  <si>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</si>
  <si>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</si>
  <si>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</si>
  <si>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</si>
  <si>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</si>
  <si>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</si>
  <si>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</si>
  <si>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</si>
  <si>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</si>
  <si>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</si>
  <si>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</si>
  <si>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</si>
  <si>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</si>
  <si>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</si>
  <si>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</si>
  <si>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</si>
  <si>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</si>
  <si>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</si>
  <si>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</si>
  <si>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</si>
  <si>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</si>
  <si>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</si>
  <si>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</si>
  <si>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</si>
  <si>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</si>
  <si>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</si>
  <si>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</si>
  <si>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</si>
  <si>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</si>
  <si>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</si>
  <si>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</si>
  <si>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</si>
  <si>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</si>
  <si>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</si>
  <si>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</si>
  <si>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</si>
  <si>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</si>
  <si>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</si>
  <si>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</si>
  <si>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</si>
  <si>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</si>
  <si>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</si>
  <si>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</si>
  <si>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</si>
  <si>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</si>
  <si>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</si>
  <si>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</si>
  <si>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</si>
  <si>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</si>
  <si>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</si>
  <si>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</si>
  <si>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</si>
  <si>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</si>
  <si>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</si>
  <si>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</si>
  <si>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</si>
  <si>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</si>
  <si>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</si>
  <si>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</si>
  <si>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</si>
  <si>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</si>
  <si>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</si>
  <si>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</si>
  <si>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</si>
  <si>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</si>
  <si>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</si>
  <si>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</si>
  <si>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</si>
  <si>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</si>
  <si>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</si>
  <si>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</si>
  <si>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</si>
  <si>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</si>
  <si>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</si>
  <si>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</si>
  <si>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</si>
  <si>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</si>
  <si>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</si>
  <si>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</si>
  <si>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</si>
  <si>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</si>
  <si>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</si>
  <si>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</si>
  <si>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</si>
  <si>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</si>
  <si>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</si>
  <si>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</si>
  <si>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</si>
  <si>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</si>
  <si>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</si>
  <si>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</si>
  <si>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</si>
  <si>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</si>
  <si>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</si>
  <si>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</si>
  <si>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</si>
  <si>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</si>
  <si>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</si>
  <si>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</si>
  <si>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</si>
  <si>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</si>
  <si>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</si>
  <si>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</si>
  <si>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</si>
  <si>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</si>
  <si>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</si>
  <si>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</si>
  <si>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</si>
  <si>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</si>
  <si>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</si>
  <si>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</si>
  <si>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</si>
  <si>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</si>
  <si>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</si>
  <si>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</si>
  <si>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</si>
  <si>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</si>
  <si>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</si>
  <si>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</si>
  <si>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</si>
  <si>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</si>
  <si>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</si>
  <si>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</si>
  <si>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</si>
  <si>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</si>
  <si>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</si>
  <si>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</si>
  <si>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</si>
  <si>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</si>
  <si>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</si>
  <si>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</si>
  <si>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</si>
  <si>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</si>
  <si>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</si>
  <si>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</si>
  <si>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</si>
  <si>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</si>
  <si>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</si>
  <si>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</si>
  <si>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</si>
  <si>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</si>
  <si>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</si>
  <si>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</si>
  <si>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</si>
  <si>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</si>
  <si>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</si>
  <si>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</si>
  <si>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</si>
  <si>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</si>
  <si>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</si>
  <si>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</si>
  <si>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</si>
  <si>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</si>
  <si>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</si>
  <si>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</si>
  <si>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</si>
  <si>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</si>
  <si>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</si>
  <si>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</si>
  <si>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</si>
  <si>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</si>
  <si>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</si>
  <si>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</si>
  <si>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</si>
  <si>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</si>
  <si>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</si>
  <si>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</si>
  <si>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</si>
  <si>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</si>
  <si>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</si>
  <si>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</si>
  <si>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</si>
  <si>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</si>
  <si>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</si>
  <si>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</si>
  <si>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</si>
  <si>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</si>
  <si>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</si>
  <si>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</si>
  <si>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</si>
  <si>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</si>
  <si>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</si>
  <si>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</si>
  <si>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</si>
  <si>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</si>
  <si>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</si>
  <si>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</si>
  <si>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</si>
  <si>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</si>
  <si>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</si>
  <si>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</si>
  <si>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</si>
  <si>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</si>
  <si>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</si>
  <si>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</si>
  <si>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</si>
  <si>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</si>
  <si>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</si>
  <si>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</si>
  <si>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</si>
  <si>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</si>
  <si>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</si>
  <si>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</si>
  <si>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</si>
  <si>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</si>
  <si>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</si>
  <si>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</si>
  <si>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</si>
  <si>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</si>
  <si>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</si>
  <si>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</si>
  <si>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</si>
  <si>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</si>
  <si>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</si>
  <si>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</si>
  <si>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</si>
  <si>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</si>
  <si>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</si>
  <si>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</si>
  <si>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</si>
  <si>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</si>
  <si>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</si>
  <si>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</si>
  <si>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</si>
  <si>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</si>
  <si>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</si>
  <si>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</si>
  <si>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</si>
  <si>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</si>
  <si>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</si>
  <si>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</si>
  <si>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</si>
  <si>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</si>
  <si>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</si>
  <si>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</si>
  <si>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</si>
  <si>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</si>
  <si>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</si>
  <si>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</si>
  <si>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</si>
  <si>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</si>
  <si>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</si>
  <si>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</si>
  <si>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</si>
  <si>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</si>
  <si>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</si>
  <si>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</si>
  <si>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</si>
  <si>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</si>
  <si>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</si>
  <si>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</si>
  <si>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</si>
  <si>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</si>
  <si>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</si>
  <si>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</si>
  <si>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</si>
  <si>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</si>
  <si>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</si>
  <si>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</si>
  <si>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</si>
  <si>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</si>
  <si>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</si>
  <si>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</si>
  <si>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</si>
  <si>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</si>
  <si>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</si>
  <si>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</si>
  <si>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</si>
  <si>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</si>
  <si>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</si>
  <si>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</si>
  <si>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</si>
  <si>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</si>
  <si>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</si>
  <si>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</si>
  <si>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</si>
  <si>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</si>
  <si>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</si>
  <si>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</si>
  <si>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</si>
  <si>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</si>
  <si>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</si>
  <si>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</si>
  <si>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</si>
  <si>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</si>
  <si>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</si>
  <si>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</si>
  <si>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</si>
  <si>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</si>
  <si>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</si>
  <si>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</si>
  <si>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</si>
  <si>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</si>
  <si>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</si>
  <si>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</si>
  <si>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</si>
  <si>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</si>
  <si>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</si>
  <si>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</si>
  <si>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</si>
  <si>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</si>
  <si>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</si>
  <si>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</si>
  <si>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</si>
  <si>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</si>
  <si>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</si>
  <si>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</si>
  <si>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</si>
  <si>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</si>
  <si>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</si>
  <si>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</si>
  <si>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</si>
  <si>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</si>
  <si>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</si>
  <si>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</si>
  <si>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</si>
  <si>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</si>
  <si>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</si>
  <si>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</si>
  <si>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</si>
  <si>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</si>
  <si>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</si>
  <si>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</si>
  <si>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</si>
  <si>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</si>
  <si>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</si>
  <si>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</si>
  <si>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</si>
  <si>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</si>
  <si>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</si>
  <si>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</si>
  <si>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</si>
  <si>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</si>
  <si>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</si>
  <si>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</si>
  <si>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</si>
  <si>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</si>
  <si>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</si>
  <si>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</si>
  <si>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</si>
  <si>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</si>
  <si>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</si>
  <si>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</si>
  <si>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</si>
  <si>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</si>
  <si>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</si>
  <si>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</si>
  <si>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</si>
  <si>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</si>
  <si>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</si>
  <si>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</si>
  <si>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</si>
  <si>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</si>
  <si>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</si>
  <si>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</si>
  <si>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</si>
  <si>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</si>
  <si>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</si>
  <si>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</si>
  <si>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</si>
  <si>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</si>
  <si>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</si>
  <si>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</si>
  <si>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</si>
  <si>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</si>
  <si>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</si>
  <si>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</si>
  <si>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</si>
  <si>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</si>
  <si>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</si>
  <si>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</si>
  <si>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</si>
  <si>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</si>
  <si>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</si>
  <si>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</si>
  <si>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</si>
  <si>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</si>
  <si>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</si>
  <si>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</si>
  <si>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</si>
  <si>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</si>
  <si>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</si>
  <si>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</si>
  <si>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</si>
  <si>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</si>
  <si>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</si>
  <si>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</si>
  <si>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</si>
  <si>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</si>
  <si>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</si>
  <si>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</si>
  <si>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</si>
  <si>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</si>
  <si>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</si>
  <si>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</si>
  <si>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</si>
  <si>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</si>
  <si>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</si>
  <si>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</si>
  <si>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</si>
  <si>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</si>
  <si>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</si>
  <si>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</si>
  <si>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</si>
  <si>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</si>
  <si>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</si>
  <si>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</si>
  <si>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</si>
  <si>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</si>
  <si>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</si>
  <si>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</si>
  <si>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</si>
  <si>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</si>
  <si>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</si>
  <si>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</si>
  <si>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</si>
  <si>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</si>
  <si>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</si>
  <si>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</si>
  <si>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</si>
  <si>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</si>
  <si>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</si>
  <si>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</si>
  <si>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</si>
  <si>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</si>
  <si>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</si>
  <si>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</si>
  <si>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</si>
  <si>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</si>
  <si>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</si>
  <si>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</si>
  <si>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</si>
  <si>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</si>
  <si>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</si>
  <si>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</si>
  <si>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</si>
  <si>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</si>
  <si>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</si>
  <si>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</si>
  <si>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</si>
  <si>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</si>
  <si>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</si>
  <si>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</si>
  <si>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</si>
  <si>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</si>
  <si>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</si>
  <si>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</si>
  <si>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</si>
  <si>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</si>
  <si>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</si>
  <si>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</si>
  <si>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</si>
  <si>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</si>
  <si>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</si>
  <si>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</si>
  <si>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</si>
  <si>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</si>
  <si>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</si>
  <si>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</si>
  <si>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</si>
  <si>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</si>
  <si>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</si>
  <si>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</si>
  <si>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</si>
  <si>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</si>
  <si>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</si>
  <si>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</si>
  <si>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</si>
  <si>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</si>
  <si>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</si>
  <si>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</si>
  <si>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</si>
  <si>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</si>
  <si>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</si>
  <si>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</si>
  <si>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</si>
  <si>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</si>
  <si>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</si>
  <si>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</si>
  <si>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</si>
  <si>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</si>
  <si>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</si>
  <si>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</si>
  <si>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</si>
  <si>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</si>
  <si>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</si>
  <si>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</si>
  <si>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</si>
  <si>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</si>
  <si>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</si>
  <si>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</si>
  <si>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</si>
  <si>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</si>
  <si>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</si>
  <si>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</si>
  <si>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</si>
  <si>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</si>
  <si>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</si>
  <si>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</si>
  <si>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</si>
  <si>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</si>
  <si>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</si>
  <si>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</si>
  <si>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</si>
  <si>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</si>
  <si>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</si>
  <si>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</si>
  <si>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</si>
  <si>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</si>
  <si>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</si>
  <si>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</si>
  <si>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</si>
  <si>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</si>
  <si>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</si>
  <si>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</si>
  <si>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</si>
  <si>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</si>
  <si>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</si>
  <si>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</si>
  <si>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</si>
  <si>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</si>
  <si>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</si>
  <si>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</si>
  <si>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</si>
  <si>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</si>
  <si>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</si>
  <si>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</si>
  <si>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</si>
  <si>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</si>
  <si>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</si>
  <si>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</si>
  <si>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</si>
  <si>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</si>
  <si>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</si>
  <si>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</si>
  <si>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</si>
  <si>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</si>
  <si>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</si>
  <si>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</si>
  <si>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</si>
  <si>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</si>
  <si>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</si>
  <si>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</si>
  <si>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</si>
  <si>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</si>
  <si>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</si>
  <si>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</si>
  <si>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</si>
  <si>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</si>
  <si>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</si>
  <si>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</si>
  <si>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</si>
  <si>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</si>
  <si>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</si>
  <si>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</si>
  <si>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</si>
  <si>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</si>
  <si>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</si>
  <si>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</si>
  <si>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</si>
  <si>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</si>
  <si>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</si>
  <si>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</si>
  <si>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</si>
  <si>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</si>
  <si>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</si>
  <si>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</si>
  <si>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</si>
  <si>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</si>
  <si>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</si>
  <si>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</si>
  <si>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</si>
  <si>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</si>
  <si>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</si>
  <si>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</si>
  <si>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</si>
  <si>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</si>
  <si>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</si>
  <si>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</si>
  <si>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</si>
  <si>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</si>
  <si>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</si>
  <si>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</si>
  <si>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</si>
  <si>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</si>
  <si>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</si>
  <si>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</si>
  <si>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</si>
  <si>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</si>
  <si>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</si>
  <si>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</si>
  <si>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</si>
  <si>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</si>
  <si>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</si>
  <si>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</si>
  <si>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</si>
  <si>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</si>
  <si>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</si>
  <si>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</si>
  <si>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</si>
  <si>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</si>
  <si>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</si>
  <si>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</si>
  <si>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</si>
  <si>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</si>
  <si>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</si>
  <si>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</si>
  <si>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</si>
  <si>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</si>
  <si>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</si>
  <si>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</si>
  <si>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</si>
  <si>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</si>
  <si>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</si>
  <si>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</si>
  <si>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</si>
  <si>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</si>
  <si>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</si>
  <si>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</si>
  <si>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</si>
  <si>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</si>
  <si>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</si>
  <si>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</si>
  <si>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</si>
  <si>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</si>
  <si>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</si>
  <si>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</si>
  <si>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</si>
  <si>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</si>
  <si>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</si>
  <si>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</si>
  <si>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</si>
  <si>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</si>
  <si>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</si>
  <si>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</si>
  <si>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</si>
  <si>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</si>
  <si>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</si>
  <si>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</si>
  <si>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</si>
  <si>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</si>
  <si>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</si>
  <si>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</si>
  <si>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</si>
  <si>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</si>
  <si>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</si>
  <si>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</si>
  <si>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</si>
  <si>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</si>
  <si>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</si>
  <si>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</si>
  <si>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</si>
  <si>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</si>
  <si>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</si>
  <si>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</si>
  <si>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</si>
  <si>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</si>
  <si>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</si>
  <si>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</si>
  <si>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</si>
  <si>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</si>
  <si>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</si>
  <si>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</si>
  <si>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</si>
  <si>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</si>
  <si>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</si>
  <si>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</si>
  <si>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</si>
  <si>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</si>
  <si>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</si>
  <si>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</si>
  <si>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</si>
  <si>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</si>
  <si>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</si>
  <si>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</si>
  <si>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</si>
  <si>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</si>
  <si>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</si>
  <si>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</si>
  <si>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</si>
  <si>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</si>
  <si>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</si>
  <si>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</si>
  <si>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</si>
  <si>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</si>
  <si>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</si>
  <si>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</si>
  <si>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</si>
  <si>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</si>
  <si>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</si>
  <si>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</si>
  <si>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</si>
  <si>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</si>
  <si>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</si>
  <si>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</si>
  <si>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</si>
  <si>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</si>
  <si>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</si>
  <si>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</si>
  <si>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</si>
  <si>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</si>
  <si>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</si>
  <si>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</si>
  <si>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</si>
  <si>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</si>
  <si>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</si>
  <si>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</si>
  <si>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</si>
  <si>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</si>
  <si>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</si>
  <si>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</si>
  <si>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</si>
  <si>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</si>
  <si>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</si>
  <si>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</si>
  <si>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</si>
  <si>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</si>
  <si>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</si>
  <si>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</si>
  <si>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</si>
  <si>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</si>
  <si>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</si>
  <si>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</si>
  <si>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</si>
  <si>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</si>
  <si>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</si>
  <si>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</si>
  <si>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</si>
  <si>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</si>
  <si>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</si>
  <si>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</si>
  <si>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</si>
  <si>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</si>
  <si>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</si>
  <si>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</si>
  <si>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</si>
  <si>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</si>
  <si>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</si>
  <si>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</si>
  <si>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</si>
  <si>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</si>
  <si>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</si>
  <si>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</si>
  <si>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</si>
  <si>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</si>
  <si>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</si>
  <si>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</si>
  <si>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</si>
  <si>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</si>
  <si>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</si>
  <si>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</si>
  <si>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</si>
  <si>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</si>
  <si>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</si>
  <si>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</si>
  <si>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</si>
  <si>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</si>
  <si>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</si>
  <si>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</si>
  <si>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</si>
  <si>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</si>
  <si>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</si>
  <si>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</si>
  <si>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</si>
  <si>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</si>
  <si>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</si>
  <si>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</si>
  <si>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</si>
  <si>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</si>
  <si>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</si>
  <si>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</si>
  <si>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</si>
  <si>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</si>
  <si>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</si>
  <si>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</si>
  <si>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</si>
  <si>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</si>
  <si>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</si>
  <si>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</si>
  <si>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</si>
  <si>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</si>
  <si>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</si>
  <si>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</si>
  <si>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</si>
  <si>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</si>
  <si>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</si>
  <si>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</si>
  <si>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</si>
  <si>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</si>
  <si>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</si>
  <si>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</si>
  <si>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</si>
  <si>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</si>
  <si>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</si>
  <si>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</si>
  <si>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</si>
  <si>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</si>
  <si>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</si>
  <si>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</si>
  <si>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</si>
  <si>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</si>
  <si>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</si>
  <si>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</si>
  <si>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</si>
  <si>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</si>
  <si>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</si>
  <si>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</si>
  <si>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</si>
  <si>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</si>
  <si>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</si>
  <si>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</si>
  <si>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</si>
  <si>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</si>
  <si>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</si>
  <si>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</si>
  <si>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</si>
  <si>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</si>
  <si>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</si>
  <si>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</si>
  <si>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</si>
  <si>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</si>
  <si>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</si>
  <si>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</si>
  <si>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</si>
  <si>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</si>
  <si>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</si>
  <si>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</si>
  <si>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</si>
  <si>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</si>
  <si>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</si>
  <si>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</si>
  <si>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</si>
  <si>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</si>
  <si>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</si>
  <si>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</si>
  <si>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</si>
  <si>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</si>
  <si>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</si>
  <si>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</si>
  <si>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</si>
  <si>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</si>
  <si>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</si>
  <si>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</si>
  <si>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</si>
  <si>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</si>
  <si>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</si>
  <si>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</si>
  <si>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</si>
  <si>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</si>
  <si>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</si>
  <si>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</si>
  <si>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</si>
  <si>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</si>
  <si>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</si>
  <si>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</si>
  <si>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</si>
  <si>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</si>
  <si>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</si>
  <si>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</si>
  <si>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</si>
  <si>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</si>
  <si>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</si>
  <si>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</si>
  <si>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</si>
  <si>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</si>
  <si>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</si>
  <si>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</si>
  <si>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</si>
  <si>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</si>
  <si>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</si>
  <si>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</si>
  <si>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</si>
  <si>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</si>
  <si>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</si>
  <si>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</si>
  <si>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</si>
  <si>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</si>
  <si>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</si>
  <si>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</si>
  <si>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</si>
  <si>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</si>
  <si>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</si>
  <si>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</si>
  <si>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</si>
  <si>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</si>
  <si>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</si>
  <si>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</si>
  <si>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</si>
  <si>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</si>
  <si>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</si>
  <si>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</si>
  <si>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</si>
  <si>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</si>
  <si>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</si>
  <si>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</si>
  <si>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</si>
  <si>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</si>
  <si>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</si>
  <si>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</si>
  <si>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</si>
  <si>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</si>
  <si>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</si>
  <si>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</si>
  <si>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</si>
  <si>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</si>
  <si>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</si>
  <si>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</si>
  <si>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</si>
  <si>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</si>
  <si>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</si>
  <si>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</si>
  <si>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</si>
  <si>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</si>
  <si>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</si>
  <si>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</si>
  <si>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</si>
  <si>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</si>
  <si>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</si>
  <si>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</si>
  <si>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</si>
  <si>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</si>
  <si>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</si>
  <si>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</si>
  <si>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</si>
  <si>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</si>
  <si>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</si>
  <si>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</si>
  <si>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</si>
  <si>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</si>
  <si>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</si>
  <si>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</si>
  <si>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</si>
  <si>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</si>
  <si>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</si>
  <si>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</si>
  <si>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</si>
  <si>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</si>
  <si>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</si>
  <si>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</si>
  <si>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</si>
  <si>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</si>
  <si>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</si>
  <si>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</si>
  <si>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</si>
  <si>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</si>
  <si>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</si>
  <si>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</si>
  <si>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</si>
  <si>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</si>
  <si>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</si>
  <si>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</si>
  <si>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</si>
  <si>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</si>
  <si>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</si>
  <si>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</si>
  <si>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</si>
  <si>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</si>
  <si>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</si>
  <si>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</si>
  <si>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</si>
  <si>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</si>
  <si>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</si>
  <si>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</si>
  <si>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</si>
  <si>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</si>
  <si>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</si>
  <si>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</si>
  <si>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</si>
  <si>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</si>
  <si>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</si>
  <si>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</si>
  <si>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</si>
  <si>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</si>
  <si>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</si>
  <si>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</si>
  <si>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</si>
  <si>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</si>
  <si>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</si>
  <si>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</si>
  <si>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</si>
  <si>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</si>
  <si>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</si>
  <si>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</si>
  <si>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</si>
  <si>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</si>
  <si>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</si>
  <si>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</si>
  <si>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</si>
  <si>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</si>
  <si>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</si>
  <si>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</si>
  <si>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</si>
  <si>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</si>
  <si>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</si>
  <si>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</si>
  <si>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</si>
  <si>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</si>
  <si>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</si>
  <si>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</si>
  <si>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</si>
  <si>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</si>
  <si>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</si>
  <si>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</si>
  <si>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</si>
  <si>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</si>
  <si>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</si>
  <si>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</si>
  <si>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</si>
  <si>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</si>
  <si>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</si>
  <si>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</si>
  <si>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</si>
  <si>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</si>
  <si>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</si>
  <si>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</si>
  <si>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</si>
  <si>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</si>
  <si>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</si>
  <si>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</si>
  <si>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</si>
  <si>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</si>
  <si>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</si>
  <si>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</si>
  <si>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</si>
  <si>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</si>
  <si>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</si>
  <si>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</si>
  <si>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</si>
  <si>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</si>
  <si>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</si>
  <si>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</si>
  <si>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</si>
  <si>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</si>
  <si>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</si>
  <si>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</si>
  <si>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</si>
  <si>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</si>
  <si>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</si>
  <si>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</si>
  <si>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</si>
  <si>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</si>
  <si>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</si>
  <si>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</si>
  <si>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</si>
  <si>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</si>
  <si>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</si>
  <si>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</si>
  <si>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</si>
  <si>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</si>
  <si>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</si>
  <si>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</si>
  <si>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</si>
  <si>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</si>
  <si>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</si>
  <si>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</si>
  <si>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</si>
  <si>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</si>
  <si>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</si>
  <si>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</si>
  <si>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</si>
  <si>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</si>
  <si>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</si>
  <si>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</si>
  <si>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</si>
  <si>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</si>
  <si>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</si>
  <si>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</si>
  <si>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</si>
  <si>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</si>
  <si>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</si>
  <si>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</si>
  <si>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</si>
  <si>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</si>
  <si>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</si>
  <si>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</si>
  <si>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</si>
  <si>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</si>
  <si>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</si>
  <si>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</si>
  <si>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</si>
  <si>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</si>
  <si>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</si>
  <si>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</si>
  <si>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</si>
  <si>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</si>
  <si>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</si>
  <si>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</si>
  <si>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</si>
  <si>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</si>
  <si>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</si>
  <si>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</si>
  <si>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</si>
  <si>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</si>
  <si>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</si>
  <si>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</si>
  <si>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</si>
  <si>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</si>
  <si>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</si>
  <si>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</si>
  <si>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</si>
  <si>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</si>
  <si>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</si>
  <si>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</si>
  <si>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</si>
  <si>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</si>
  <si>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</si>
  <si>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</si>
  <si>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</si>
  <si>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</si>
  <si>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</si>
  <si>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</si>
  <si>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</si>
  <si>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</si>
  <si>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</si>
  <si>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</si>
  <si>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</si>
  <si>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</si>
  <si>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</si>
  <si>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</si>
  <si>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</si>
  <si>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</si>
  <si>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</si>
  <si>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</si>
  <si>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</si>
  <si>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</si>
  <si>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</si>
  <si>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</si>
  <si>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</si>
  <si>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</si>
  <si>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</si>
  <si>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</si>
  <si>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</si>
  <si>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</si>
  <si>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</si>
  <si>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</si>
  <si>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</si>
  <si>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</si>
  <si>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</si>
  <si>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</si>
  <si>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</si>
  <si>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</si>
  <si>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</si>
  <si>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</si>
  <si>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</si>
  <si>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</si>
  <si>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</si>
  <si>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</si>
  <si>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</si>
  <si>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</si>
  <si>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</si>
  <si>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</si>
  <si>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</si>
  <si>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</si>
  <si>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</si>
  <si>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</si>
  <si>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</si>
  <si>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</si>
  <si>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</si>
  <si>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</si>
  <si>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</si>
  <si>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</si>
  <si>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</si>
  <si>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</si>
  <si>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</si>
  <si>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</si>
  <si>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</si>
  <si>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</si>
  <si>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</si>
  <si>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</si>
  <si>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</si>
  <si>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</si>
  <si>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</si>
  <si>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</si>
  <si>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</si>
  <si>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</si>
  <si>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</si>
  <si>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</si>
  <si>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</si>
  <si>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</si>
  <si>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</si>
  <si>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</si>
  <si>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</si>
  <si>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</si>
  <si>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</si>
  <si>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</si>
  <si>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</si>
  <si>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</si>
  <si>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</si>
  <si>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</si>
  <si>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</si>
  <si>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</si>
  <si>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</si>
  <si>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</si>
  <si>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</si>
  <si>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</si>
  <si>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</si>
  <si>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</si>
  <si>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</si>
  <si>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</si>
  <si>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</si>
  <si>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</si>
  <si>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</si>
  <si>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</si>
  <si>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</si>
  <si>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</si>
  <si>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</si>
  <si>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</si>
  <si>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</si>
  <si>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</si>
  <si>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</si>
  <si>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</si>
  <si>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</si>
  <si>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</si>
  <si>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</si>
  <si>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</si>
  <si>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</si>
  <si>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</si>
  <si>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</si>
  <si>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</si>
  <si>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</si>
  <si>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</si>
  <si>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</si>
  <si>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</si>
  <si>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</si>
  <si>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</si>
  <si>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</si>
  <si>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</si>
  <si>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</si>
  <si>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</si>
  <si>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</si>
  <si>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</si>
  <si>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</si>
  <si>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</si>
  <si>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</si>
  <si>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</si>
  <si>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</si>
  <si>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</si>
  <si>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</si>
  <si>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</si>
  <si>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</si>
  <si>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</si>
  <si>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</si>
  <si>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</si>
  <si>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</si>
  <si>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</si>
  <si>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</si>
  <si>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</si>
  <si>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</si>
  <si>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</si>
  <si>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</si>
  <si>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</si>
  <si>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</si>
  <si>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</si>
  <si>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</si>
  <si>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</si>
  <si>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</si>
  <si>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</si>
  <si>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</si>
  <si>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</si>
  <si>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</si>
  <si>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</si>
  <si>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</si>
  <si>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</si>
  <si>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</si>
  <si>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</si>
  <si>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</si>
  <si>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</si>
  <si>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</si>
  <si>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</si>
  <si>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</si>
  <si>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</si>
  <si>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</si>
  <si>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</si>
  <si>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</si>
  <si>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</si>
  <si>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</si>
  <si>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</si>
  <si>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</si>
  <si>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</si>
  <si>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</si>
  <si>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</si>
  <si>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</si>
  <si>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</si>
  <si>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</si>
  <si>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</si>
  <si>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</si>
  <si>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</si>
  <si>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</si>
  <si>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</si>
  <si>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</si>
  <si>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</si>
  <si>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</si>
  <si>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</si>
  <si>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</si>
  <si>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</si>
  <si>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</si>
  <si>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</si>
  <si>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</si>
  <si>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</si>
  <si>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</si>
  <si>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</si>
  <si>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</si>
  <si>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</si>
  <si>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</si>
  <si>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</si>
  <si>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</si>
  <si>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</si>
  <si>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</si>
  <si>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</si>
  <si>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</si>
  <si>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</si>
  <si>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</si>
  <si>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</si>
  <si>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</si>
  <si>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</si>
  <si>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</si>
  <si>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</si>
  <si>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</si>
  <si>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</si>
  <si>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</si>
  <si>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</si>
  <si>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</si>
  <si>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</si>
  <si>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</si>
  <si>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</si>
  <si>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</si>
  <si>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</si>
  <si>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</si>
  <si>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</si>
  <si>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</si>
  <si>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</si>
  <si>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</si>
  <si>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</si>
  <si>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</si>
  <si>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</si>
  <si>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</si>
  <si>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</si>
  <si>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</si>
  <si>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</si>
  <si>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</si>
  <si>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</si>
  <si>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</si>
  <si>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</si>
  <si>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</si>
  <si>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</si>
  <si>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</si>
  <si>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</si>
  <si>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</si>
  <si>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</si>
  <si>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</si>
  <si>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</si>
  <si>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</si>
  <si>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</si>
  <si>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</si>
  <si>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</si>
  <si>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</si>
  <si>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</si>
  <si>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</si>
  <si>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</si>
  <si>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</si>
  <si>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</si>
  <si>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</si>
  <si>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</si>
  <si>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</si>
  <si>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</si>
  <si>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</si>
  <si>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</si>
  <si>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</si>
  <si>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</si>
  <si>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</si>
  <si>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</si>
  <si>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</si>
  <si>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</si>
  <si>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</si>
  <si>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</si>
  <si>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</si>
  <si>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</si>
  <si>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</si>
  <si>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</si>
  <si>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</si>
  <si>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</si>
  <si>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</si>
  <si>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</si>
  <si>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</si>
  <si>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</si>
  <si>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</si>
  <si>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</si>
  <si>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</si>
  <si>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</si>
  <si>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</si>
  <si>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</si>
  <si>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</si>
  <si>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</si>
  <si>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</si>
  <si>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</si>
  <si>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</si>
  <si>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</si>
  <si>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</si>
  <si>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</si>
  <si>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</si>
  <si>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</si>
  <si>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</si>
  <si>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</si>
  <si>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</si>
  <si>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</si>
  <si>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</si>
  <si>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</si>
  <si>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</si>
  <si>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</si>
  <si>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</si>
  <si>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</si>
  <si>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</si>
  <si>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</si>
  <si>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</si>
  <si>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</si>
  <si>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</si>
  <si>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</si>
  <si>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</si>
  <si>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</si>
  <si>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</si>
  <si>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</si>
  <si>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</si>
  <si>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</si>
  <si>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</si>
  <si>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</si>
  <si>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</si>
  <si>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</si>
  <si>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</si>
  <si>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</si>
  <si>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</si>
  <si>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</si>
  <si>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</si>
  <si>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</si>
  <si>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</si>
  <si>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</si>
  <si>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</si>
  <si>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</si>
  <si>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</si>
  <si>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</si>
  <si>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</si>
  <si>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</si>
  <si>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</si>
  <si>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</si>
  <si>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</si>
  <si>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</si>
  <si>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</si>
  <si>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</si>
  <si>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</si>
  <si>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</si>
  <si>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</si>
  <si>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</si>
  <si>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</si>
  <si>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</si>
  <si>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</si>
  <si>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</si>
  <si>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</si>
  <si>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</si>
  <si>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</si>
  <si>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</si>
  <si>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</si>
  <si>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</si>
  <si>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</si>
  <si>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</si>
  <si>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</si>
  <si>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</si>
  <si>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</si>
  <si>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</si>
  <si>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</si>
  <si>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</si>
  <si>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</si>
  <si>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</si>
  <si>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</si>
  <si>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</si>
  <si>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</si>
  <si>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</si>
  <si>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</si>
  <si>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</si>
  <si>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</si>
  <si>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</si>
  <si>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</si>
  <si>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</si>
  <si>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</si>
  <si>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</si>
  <si>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</si>
  <si>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</si>
  <si>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</si>
  <si>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</si>
  <si>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</si>
  <si>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</si>
  <si>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</si>
  <si>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</si>
  <si>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</si>
  <si>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</si>
  <si>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</si>
  <si>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</si>
  <si>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</si>
  <si>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</si>
  <si>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</si>
  <si>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</si>
  <si>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</si>
  <si>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</si>
  <si>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</si>
  <si>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</si>
  <si>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</si>
  <si>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</si>
  <si>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</si>
  <si>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</si>
  <si>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</si>
  <si>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</si>
  <si>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</si>
  <si>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</si>
  <si>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</si>
  <si>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</si>
  <si>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</si>
  <si>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</si>
  <si>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</si>
  <si>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</si>
  <si>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</si>
  <si>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</si>
  <si>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</si>
  <si>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</si>
  <si>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</si>
  <si>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</si>
  <si>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</si>
  <si>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</si>
  <si>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</si>
  <si>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</si>
  <si>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</si>
  <si>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</si>
  <si>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</si>
  <si>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</si>
  <si>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</si>
  <si>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</si>
  <si>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</si>
  <si>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</si>
  <si>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</si>
  <si>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</si>
  <si>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</si>
  <si>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</si>
  <si>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</si>
  <si>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</si>
  <si>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</si>
  <si>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</si>
  <si>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</si>
  <si>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</si>
  <si>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</si>
  <si>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</si>
  <si>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</si>
  <si>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</si>
  <si>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</si>
  <si>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</si>
  <si>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</si>
  <si>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</si>
  <si>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</si>
  <si>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</si>
  <si>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</si>
  <si>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</si>
  <si>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</si>
  <si>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</si>
  <si>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</si>
  <si>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</si>
  <si>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</si>
  <si>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</si>
  <si>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</si>
  <si>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</si>
  <si>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</si>
  <si>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</si>
  <si>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</si>
  <si>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</si>
  <si>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</si>
  <si>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</si>
  <si>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</si>
  <si>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</si>
  <si>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</si>
  <si>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</si>
  <si>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</si>
  <si>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</si>
  <si>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</si>
  <si>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</si>
  <si>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</si>
  <si>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</si>
  <si>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</si>
  <si>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</si>
  <si>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</si>
  <si>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</si>
  <si>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</si>
  <si>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</si>
  <si>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</si>
  <si>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</si>
  <si>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</si>
  <si>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</si>
  <si>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</si>
  <si>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</si>
  <si>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</si>
  <si>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</si>
  <si>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</si>
  <si>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</si>
  <si>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</si>
  <si>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</si>
  <si>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</si>
  <si>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</si>
  <si>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</si>
  <si>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</si>
  <si>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</si>
  <si>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</si>
  <si>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</si>
  <si>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</si>
  <si>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</si>
  <si>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</si>
  <si>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</si>
  <si>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</si>
  <si>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</si>
  <si>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</si>
  <si>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</si>
  <si>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</si>
  <si>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</si>
  <si>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</si>
  <si>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</si>
  <si>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</si>
  <si>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</si>
  <si>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</si>
  <si>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</si>
  <si>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</si>
  <si>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</si>
  <si>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</si>
  <si>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</si>
  <si>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</si>
  <si>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</si>
  <si>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</si>
  <si>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</si>
  <si>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</si>
  <si>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</si>
  <si>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</si>
  <si>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</si>
  <si>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</si>
  <si>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</si>
  <si>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</si>
  <si>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</si>
  <si>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</si>
  <si>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</si>
  <si>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</si>
  <si>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</si>
  <si>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</si>
  <si>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</si>
  <si>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</si>
  <si>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</si>
  <si>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</si>
  <si>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</si>
  <si>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</si>
  <si>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</si>
  <si>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</si>
  <si>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</si>
  <si>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</si>
  <si>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</si>
  <si>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</si>
  <si>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</si>
  <si>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</si>
  <si>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</si>
  <si>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</si>
  <si>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</si>
  <si>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</si>
  <si>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</si>
  <si>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</si>
  <si>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</si>
  <si>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</si>
  <si>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</si>
  <si>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</si>
  <si>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</si>
  <si>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</si>
  <si>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</si>
  <si>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</si>
  <si>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</si>
  <si>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</si>
  <si>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</si>
  <si>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</si>
  <si>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</si>
  <si>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</si>
  <si>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</si>
  <si>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</si>
  <si>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</si>
  <si>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</si>
  <si>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</si>
  <si>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</si>
  <si>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</si>
  <si>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</si>
  <si>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</si>
  <si>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</si>
  <si>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</si>
  <si>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</si>
  <si>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</si>
  <si>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</si>
  <si>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</si>
  <si>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</si>
  <si>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</si>
  <si>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</si>
  <si>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</si>
  <si>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</si>
  <si>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</si>
  <si>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</si>
  <si>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</si>
  <si>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</si>
  <si>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</si>
  <si>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</si>
  <si>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</si>
  <si>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</si>
  <si>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</si>
  <si>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</si>
  <si>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</si>
  <si>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</si>
  <si>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</si>
  <si>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</si>
  <si>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</si>
  <si>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</si>
  <si>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</si>
  <si>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</si>
  <si>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</si>
  <si>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</si>
  <si>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</si>
  <si>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</si>
  <si>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</si>
  <si>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</si>
  <si>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</si>
  <si>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</si>
  <si>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</si>
  <si>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</si>
  <si>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</si>
  <si>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</si>
  <si>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</si>
  <si>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</si>
  <si>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</si>
  <si>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</si>
  <si>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</si>
  <si>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</si>
  <si>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</si>
  <si>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</si>
  <si>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</si>
  <si>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</si>
  <si>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</si>
  <si>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</si>
  <si>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</si>
  <si>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</si>
  <si>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</si>
  <si>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</si>
  <si>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</si>
  <si>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</si>
  <si>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</si>
  <si>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</si>
  <si>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</si>
  <si>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</si>
  <si>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</si>
  <si>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</si>
  <si>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</si>
  <si>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</si>
  <si>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</si>
  <si>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</si>
  <si>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</si>
  <si>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</si>
  <si>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</si>
  <si>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</si>
  <si>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</si>
  <si>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</si>
  <si>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</si>
  <si>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</si>
  <si>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</si>
  <si>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</si>
  <si>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</si>
  <si>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</si>
  <si>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</si>
  <si>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</si>
  <si>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</si>
  <si>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</si>
  <si>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</si>
  <si>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</si>
  <si>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</si>
  <si>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</si>
  <si>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</si>
  <si>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</si>
  <si>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</si>
  <si>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</si>
  <si>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</si>
  <si>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</si>
  <si>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</si>
  <si>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</si>
  <si>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</si>
  <si>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</si>
  <si>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</si>
  <si>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</si>
  <si>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</si>
  <si>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</si>
  <si>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</si>
  <si>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</si>
  <si>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</si>
  <si>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</si>
  <si>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</si>
  <si>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</si>
  <si>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</si>
  <si>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</si>
  <si>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</si>
  <si>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</si>
  <si>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</si>
  <si>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</si>
  <si>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</si>
  <si>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</si>
  <si>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</si>
  <si>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</si>
  <si>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</si>
  <si>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</si>
  <si>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</si>
  <si>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</si>
  <si>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</si>
  <si>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</si>
  <si>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</si>
  <si>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</si>
  <si>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</si>
  <si>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</si>
  <si>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</si>
  <si>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</si>
  <si>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</si>
  <si>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</si>
  <si>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</si>
  <si>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</si>
  <si>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</si>
  <si>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</si>
  <si>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</si>
  <si>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</si>
  <si>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</si>
  <si>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</si>
  <si>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</si>
  <si>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</si>
  <si>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</si>
  <si>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</si>
  <si>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</si>
  <si>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</si>
  <si>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</si>
  <si>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</si>
  <si>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</si>
  <si>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</si>
  <si>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</si>
  <si>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</si>
  <si>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</si>
  <si>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</si>
  <si>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</si>
  <si>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</si>
  <si>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</si>
  <si>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</si>
  <si>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</si>
  <si>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</si>
  <si>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</si>
  <si>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</si>
  <si>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</si>
  <si>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</si>
  <si>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</si>
  <si>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</si>
  <si>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</si>
  <si>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</si>
  <si>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</si>
  <si>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</si>
  <si>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</si>
  <si>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</si>
  <si>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</si>
  <si>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</si>
  <si>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</si>
  <si>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</si>
  <si>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</si>
  <si>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</si>
  <si>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</si>
  <si>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</si>
  <si>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</si>
  <si>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</si>
  <si>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</si>
  <si>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</si>
  <si>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</si>
  <si>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</si>
  <si>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</si>
  <si>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</si>
  <si>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</si>
  <si>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</si>
  <si>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</si>
  <si>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</si>
  <si>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</si>
  <si>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</si>
  <si>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</si>
  <si>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</si>
  <si>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</si>
  <si>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</si>
  <si>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</si>
  <si>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</si>
  <si>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</si>
  <si>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</si>
  <si>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</si>
  <si>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</si>
  <si>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</si>
  <si>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</si>
  <si>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</si>
  <si>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</si>
  <si>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</si>
  <si>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</si>
  <si>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</si>
  <si>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</si>
  <si>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</si>
  <si>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</si>
  <si>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</si>
  <si>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</si>
  <si>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</si>
  <si>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</si>
  <si>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</si>
  <si>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</si>
  <si>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</si>
  <si>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</si>
  <si>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</si>
  <si>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</si>
  <si>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</si>
  <si>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</si>
  <si>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</si>
  <si>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</si>
  <si>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</si>
  <si>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</si>
  <si>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</si>
  <si>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</si>
  <si>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</si>
  <si>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</si>
  <si>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</si>
  <si>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</si>
  <si>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</si>
  <si>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</si>
  <si>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</si>
  <si>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</si>
  <si>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</si>
  <si>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</si>
  <si>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</si>
  <si>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</si>
  <si>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</si>
  <si>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</si>
  <si>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</si>
  <si>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</si>
  <si>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</si>
  <si>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</si>
  <si>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</si>
  <si>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</si>
  <si>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</si>
  <si>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</si>
  <si>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</si>
  <si>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</si>
  <si>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</si>
  <si>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</si>
  <si>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</si>
  <si>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</si>
  <si>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</si>
  <si>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</si>
  <si>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</si>
  <si>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</si>
  <si>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</si>
  <si>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</si>
  <si>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</si>
  <si>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</si>
  <si>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</si>
  <si>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</si>
  <si>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</si>
  <si>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</si>
  <si>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</si>
  <si>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</si>
  <si>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</si>
  <si>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</si>
  <si>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</si>
  <si>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</si>
  <si>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</si>
  <si>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</si>
  <si>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</si>
  <si>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</si>
  <si>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</si>
  <si>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</si>
  <si>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</si>
  <si>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</si>
  <si>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</si>
  <si>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</si>
  <si>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</si>
  <si>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</si>
  <si>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</si>
  <si>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</si>
  <si>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</si>
  <si>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</si>
  <si>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</si>
  <si>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</si>
  <si>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</si>
  <si>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</si>
  <si>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</si>
  <si>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</si>
  <si>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</si>
  <si>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</si>
  <si>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</si>
  <si>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</si>
  <si>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</si>
  <si>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</si>
  <si>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</si>
  <si>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</si>
  <si>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</si>
  <si>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</si>
  <si>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</si>
  <si>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</si>
  <si>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</si>
  <si>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</si>
  <si>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</si>
  <si>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</si>
  <si>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</si>
  <si>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</si>
  <si>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</si>
  <si>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</si>
  <si>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</si>
  <si>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</si>
  <si>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</si>
  <si>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</si>
  <si>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</si>
  <si>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</si>
  <si>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</si>
  <si>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</si>
  <si>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</si>
  <si>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</si>
  <si>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</si>
  <si>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</si>
  <si>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</si>
  <si>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</si>
  <si>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</si>
  <si>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</si>
  <si>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</si>
  <si>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</si>
  <si>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</si>
  <si>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</si>
  <si>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</si>
  <si>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</si>
  <si>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</si>
  <si>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</si>
  <si>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</si>
  <si>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</si>
  <si>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</si>
  <si>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</si>
  <si>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</si>
  <si>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</si>
  <si>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</si>
  <si>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</si>
  <si>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</si>
  <si>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</si>
  <si>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</si>
  <si>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</si>
  <si>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</si>
  <si>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</si>
  <si>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</si>
  <si>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</si>
  <si>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</si>
  <si>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</si>
  <si>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</si>
  <si>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</si>
  <si>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</si>
  <si>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</si>
  <si>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</si>
  <si>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</si>
  <si>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</si>
  <si>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</si>
  <si>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</si>
  <si>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</si>
  <si>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</si>
  <si>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</si>
  <si>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</si>
  <si>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</si>
  <si>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</si>
  <si>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</si>
  <si>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</si>
  <si>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</si>
  <si>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</si>
  <si>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</si>
  <si>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</si>
  <si>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</si>
  <si>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</si>
  <si>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</si>
  <si>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</si>
  <si>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</si>
  <si>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</si>
  <si>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</si>
  <si>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</si>
  <si>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</si>
  <si>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</si>
  <si>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</si>
  <si>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</si>
  <si>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</si>
  <si>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</si>
  <si>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</si>
  <si>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</si>
  <si>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</si>
  <si>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</si>
  <si>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</si>
  <si>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</si>
  <si>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</si>
  <si>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</si>
  <si>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</si>
  <si>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</si>
  <si>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</si>
  <si>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</si>
  <si>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</si>
  <si>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</si>
  <si>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</si>
  <si>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</si>
  <si>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</si>
  <si>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</si>
  <si>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</si>
  <si>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</si>
  <si>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</si>
  <si>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</si>
  <si>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</si>
  <si>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</si>
  <si>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</si>
  <si>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</si>
  <si>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</si>
  <si>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</si>
  <si>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</si>
  <si>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</si>
  <si>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</si>
  <si>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</si>
  <si>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</si>
  <si>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</si>
  <si>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</si>
  <si>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</si>
  <si>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</si>
  <si>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</si>
  <si>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</si>
  <si>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</si>
  <si>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</si>
  <si>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</si>
  <si>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</si>
  <si>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</si>
  <si>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</si>
  <si>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</si>
  <si>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</si>
  <si>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</si>
  <si>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</si>
  <si>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</si>
  <si>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</si>
  <si>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</si>
  <si>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</si>
  <si>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</si>
  <si>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</si>
  <si>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</si>
  <si>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</si>
  <si>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</si>
  <si>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</si>
  <si>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</si>
  <si>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</si>
  <si>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</si>
  <si>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</si>
  <si>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</si>
  <si>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</si>
  <si>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</si>
  <si>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</si>
  <si>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</si>
  <si>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</si>
  <si>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</si>
  <si>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</si>
  <si>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</si>
  <si>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</si>
  <si>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</si>
  <si>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</si>
  <si>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</si>
  <si>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</si>
  <si>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</si>
  <si>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</si>
  <si>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</si>
  <si>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</si>
  <si>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</si>
  <si>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</si>
  <si>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</si>
  <si>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</si>
  <si>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</si>
  <si>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</si>
  <si>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</si>
  <si>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</si>
  <si>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</si>
  <si>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</si>
  <si>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</si>
  <si>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</si>
  <si>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</si>
  <si>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</si>
  <si>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</si>
  <si>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</si>
  <si>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</si>
  <si>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</si>
  <si>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</si>
  <si>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</si>
  <si>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</si>
  <si>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</si>
  <si>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</si>
  <si>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</si>
  <si>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</si>
  <si>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</si>
  <si>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</si>
  <si>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</si>
  <si>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</si>
  <si>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</si>
  <si>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</si>
  <si>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</si>
  <si>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</si>
  <si>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</si>
  <si>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</si>
  <si>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</si>
  <si>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</si>
  <si>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</si>
  <si>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</si>
  <si>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</si>
  <si>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</si>
  <si>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</si>
  <si>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</si>
  <si>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</si>
  <si>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</si>
  <si>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</si>
  <si>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</si>
  <si>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</si>
  <si>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</si>
  <si>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</si>
  <si>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</si>
  <si>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</si>
  <si>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</si>
  <si>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</si>
  <si>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</si>
  <si>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</si>
  <si>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</si>
  <si>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</si>
  <si>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</si>
  <si>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</si>
  <si>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</si>
  <si>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</si>
  <si>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</si>
  <si>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</si>
  <si>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</si>
  <si>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</si>
  <si>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</si>
  <si>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</si>
  <si>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</si>
  <si>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</si>
  <si>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</si>
  <si>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</si>
  <si>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</si>
  <si>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</si>
  <si>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</si>
  <si>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</si>
  <si>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</si>
  <si>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</si>
  <si>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</si>
  <si>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</si>
  <si>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</si>
  <si>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</si>
  <si>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</si>
  <si>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</si>
  <si>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</si>
  <si>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</si>
  <si>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</si>
  <si>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</si>
  <si>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</si>
  <si>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</si>
  <si>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</si>
  <si>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</si>
  <si>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</si>
  <si>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</si>
  <si>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</si>
  <si>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</si>
  <si>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</si>
  <si>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</si>
  <si>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</si>
  <si>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</si>
  <si>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</si>
  <si>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</si>
  <si>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</si>
  <si>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</si>
  <si>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</si>
  <si>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</si>
  <si>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</si>
  <si>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</si>
  <si>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</si>
  <si>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</si>
  <si>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</si>
  <si>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</si>
  <si>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</si>
  <si>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</si>
  <si>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</si>
  <si>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</si>
  <si>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</si>
  <si>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</si>
  <si>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</si>
  <si>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</si>
  <si>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</si>
  <si>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</si>
  <si>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</si>
  <si>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</si>
  <si>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</si>
  <si>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</si>
  <si>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</si>
  <si>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</si>
  <si>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</si>
  <si>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</si>
  <si>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</si>
  <si>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</si>
  <si>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</si>
  <si>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</si>
  <si>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</si>
  <si>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</si>
  <si>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</si>
  <si>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</si>
  <si>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</si>
  <si>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</si>
  <si>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</si>
  <si>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</si>
  <si>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</si>
  <si>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</si>
  <si>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</si>
  <si>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</si>
  <si>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</si>
  <si>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</si>
  <si>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</si>
  <si>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</si>
  <si>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</si>
  <si>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</si>
  <si>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</si>
  <si>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</si>
  <si>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</si>
  <si>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</si>
  <si>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</si>
  <si>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</si>
  <si>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</si>
  <si>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</si>
  <si>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</si>
  <si>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</si>
  <si>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</si>
  <si>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</si>
  <si>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</si>
  <si>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</si>
  <si>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</si>
  <si>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</si>
  <si>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</si>
  <si>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</si>
  <si>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</si>
  <si>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</si>
  <si>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</si>
  <si>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</si>
  <si>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</si>
  <si>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</si>
  <si>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</si>
  <si>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</si>
  <si>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</si>
  <si>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</si>
  <si>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</si>
  <si>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</si>
  <si>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</si>
  <si>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</si>
  <si>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</si>
  <si>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</si>
  <si>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</si>
  <si>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</si>
  <si>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</si>
  <si>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</si>
  <si>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</si>
  <si>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</si>
  <si>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</si>
  <si>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</si>
  <si>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</si>
  <si>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</si>
  <si>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</si>
  <si>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</si>
  <si>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</si>
  <si>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</si>
  <si>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</si>
  <si>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</si>
  <si>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</si>
  <si>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</si>
  <si>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</si>
  <si>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</si>
  <si>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</si>
  <si>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</si>
  <si>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</si>
  <si>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</si>
  <si>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</si>
  <si>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</si>
  <si>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</si>
  <si>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</si>
  <si>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</si>
  <si>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</si>
  <si>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</si>
  <si>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</si>
  <si>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</si>
  <si>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</si>
  <si>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</si>
  <si>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</si>
  <si>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</si>
  <si>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</si>
  <si>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</si>
  <si>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</si>
  <si>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</si>
  <si>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</si>
  <si>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</si>
  <si>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</si>
  <si>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</si>
  <si>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</si>
  <si>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</si>
  <si>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</si>
  <si>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</si>
  <si>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</si>
  <si>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</si>
  <si>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</si>
  <si>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</si>
  <si>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</si>
  <si>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</si>
  <si>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</si>
  <si>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</si>
  <si>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</si>
  <si>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</si>
  <si>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</si>
  <si>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</si>
  <si>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</si>
  <si>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</si>
  <si>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</si>
  <si>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</si>
  <si>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</si>
  <si>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</si>
  <si>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</si>
  <si>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</si>
  <si>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</si>
  <si>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</si>
  <si>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</si>
  <si>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</si>
  <si>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</si>
  <si>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</si>
  <si>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</si>
  <si>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</si>
  <si>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</si>
  <si>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</si>
  <si>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</si>
  <si>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</si>
  <si>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</si>
  <si>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</si>
  <si>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</si>
  <si>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</si>
  <si>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</si>
  <si>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</si>
  <si>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</si>
  <si>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</si>
  <si>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</si>
  <si>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</si>
  <si>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</si>
  <si>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</si>
  <si>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</si>
  <si>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</si>
  <si>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</si>
  <si>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</si>
  <si>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</si>
  <si>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</si>
  <si>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</si>
  <si>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</si>
  <si>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</si>
  <si>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</si>
  <si>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</si>
  <si>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</si>
  <si>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</si>
  <si>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</si>
  <si>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</si>
  <si>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</si>
  <si>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</si>
  <si>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</si>
  <si>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</si>
  <si>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</si>
  <si>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</si>
  <si>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</si>
  <si>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</si>
  <si>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</si>
  <si>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</si>
  <si>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</si>
  <si>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</si>
  <si>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</si>
  <si>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</si>
  <si>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</si>
  <si>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</si>
  <si>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</si>
  <si>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</si>
  <si>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</si>
  <si>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</si>
  <si>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</si>
  <si>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</si>
  <si>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</si>
  <si>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</si>
  <si>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</si>
  <si>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</si>
  <si>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</si>
  <si>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</si>
  <si>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</si>
  <si>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</si>
  <si>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</si>
  <si>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</si>
  <si>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</si>
  <si>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</si>
  <si>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</si>
  <si>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</si>
  <si>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</si>
  <si>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</si>
  <si>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</si>
  <si>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</si>
  <si>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</si>
  <si>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</si>
  <si>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</si>
  <si>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</si>
  <si>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</si>
  <si>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</si>
  <si>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</si>
  <si>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</si>
  <si>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</si>
  <si>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</si>
  <si>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</si>
  <si>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</si>
  <si>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</si>
  <si>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</si>
  <si>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</si>
  <si>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</si>
  <si>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</si>
  <si>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</si>
  <si>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</si>
  <si>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</si>
  <si>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</si>
  <si>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</si>
  <si>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</si>
  <si>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</si>
  <si>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</si>
  <si>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</si>
  <si>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</si>
  <si>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</si>
  <si>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</si>
  <si>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</si>
  <si>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</si>
  <si>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</si>
  <si>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</si>
  <si>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</si>
  <si>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</si>
  <si>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</si>
  <si>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</si>
  <si>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</si>
  <si>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</si>
  <si>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</si>
  <si>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</si>
  <si>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</si>
  <si>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</si>
  <si>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</si>
  <si>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</si>
  <si>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</si>
  <si>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</si>
  <si>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</si>
  <si>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</si>
  <si>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</si>
  <si>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</si>
  <si>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</si>
  <si>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</si>
  <si>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</si>
  <si>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</si>
  <si>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</si>
  <si>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</si>
  <si>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</si>
  <si>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</si>
  <si>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</si>
  <si>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</si>
  <si>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</si>
  <si>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</si>
  <si>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</si>
  <si>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</si>
  <si>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</si>
  <si>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</si>
  <si>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</si>
  <si>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</si>
  <si>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</si>
  <si>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</si>
  <si>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</si>
  <si>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</si>
  <si>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</si>
  <si>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</si>
  <si>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</si>
  <si>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</si>
  <si>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</si>
  <si>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</si>
  <si>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</si>
  <si>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</si>
  <si>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</si>
  <si>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</si>
  <si>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</si>
  <si>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</si>
  <si>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</si>
  <si>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</si>
  <si>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</si>
  <si>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</si>
  <si>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</si>
  <si>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</si>
  <si>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</si>
  <si>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</si>
  <si>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</si>
  <si>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</si>
  <si>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</si>
  <si>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</si>
  <si>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</si>
  <si>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</si>
  <si>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</si>
  <si>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</si>
  <si>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</si>
  <si>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</si>
  <si>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</si>
  <si>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</si>
  <si>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</si>
  <si>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</si>
  <si>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</si>
  <si>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</si>
  <si>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</si>
  <si>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</si>
  <si>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</si>
  <si>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</si>
  <si>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</si>
  <si>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</si>
  <si>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</si>
  <si>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</si>
  <si>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</si>
  <si>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</si>
  <si>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</si>
  <si>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</si>
  <si>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</si>
  <si>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</si>
  <si>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</si>
  <si>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</si>
  <si>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</si>
  <si>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</si>
  <si>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</si>
  <si>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</si>
  <si>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</si>
  <si>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</si>
  <si>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</si>
  <si>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</si>
  <si>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</si>
  <si>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</si>
  <si>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</si>
  <si>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</si>
  <si>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</si>
  <si>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</si>
  <si>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</si>
  <si>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</si>
  <si>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</si>
  <si>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</si>
  <si>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</si>
  <si>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</si>
  <si>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</si>
  <si>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</si>
  <si>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</si>
  <si>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</si>
  <si>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</si>
  <si>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</si>
  <si>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</si>
  <si>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</si>
  <si>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</si>
  <si>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</si>
  <si>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</si>
  <si>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</si>
  <si>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</si>
  <si>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</si>
  <si>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</si>
  <si>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</si>
  <si>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</si>
  <si>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</si>
  <si>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</si>
  <si>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</si>
  <si>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</si>
  <si>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</si>
  <si>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</si>
  <si>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</si>
  <si>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</si>
  <si>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</si>
  <si>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</si>
  <si>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</si>
  <si>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</si>
  <si>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</si>
  <si>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</si>
  <si>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</si>
  <si>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</si>
  <si>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</si>
  <si>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</si>
  <si>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</si>
  <si>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</si>
  <si>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</si>
  <si>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</si>
  <si>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</si>
  <si>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</si>
  <si>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</si>
  <si>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</si>
  <si>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</si>
  <si>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</si>
  <si>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</si>
  <si>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</si>
  <si>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</si>
  <si>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</si>
  <si>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</si>
  <si>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</si>
  <si>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</si>
  <si>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</si>
  <si>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</si>
  <si>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</si>
  <si>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</si>
  <si>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</si>
  <si>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</si>
  <si>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</si>
  <si>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</si>
  <si>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</si>
  <si>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</si>
  <si>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</si>
  <si>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</si>
  <si>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</si>
  <si>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</si>
  <si>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</si>
  <si>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</si>
  <si>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</si>
  <si>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</si>
  <si>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</si>
  <si>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</si>
  <si>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</si>
  <si>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</si>
  <si>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</si>
  <si>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</si>
  <si>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</si>
  <si>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</si>
  <si>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</si>
  <si>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</si>
  <si>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</si>
  <si>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</si>
  <si>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</si>
  <si>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</si>
  <si>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</si>
  <si>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</si>
  <si>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</si>
  <si>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</si>
  <si>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</si>
  <si>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</si>
  <si>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</si>
  <si>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</si>
  <si>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</si>
  <si>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</si>
  <si>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</si>
  <si>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</si>
  <si>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</si>
  <si>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</si>
  <si>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</si>
  <si>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</si>
  <si>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</si>
  <si>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</si>
  <si>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</si>
  <si>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</si>
  <si>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</si>
  <si>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</si>
  <si>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</si>
  <si>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</si>
  <si>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</si>
  <si>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</si>
  <si>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</si>
  <si>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</si>
  <si>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</si>
  <si>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</si>
  <si>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</si>
  <si>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</si>
  <si>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</si>
  <si>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</si>
  <si>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</si>
  <si>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</si>
  <si>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</si>
  <si>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</si>
  <si>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</si>
  <si>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</si>
  <si>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</si>
  <si>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</si>
  <si>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</si>
  <si>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</si>
  <si>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</si>
  <si>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</si>
  <si>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</si>
  <si>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</si>
  <si>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</si>
  <si>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</si>
  <si>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</si>
  <si>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</si>
  <si>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</si>
  <si>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</si>
  <si>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</si>
  <si>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</si>
  <si>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</si>
  <si>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</si>
  <si>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</si>
  <si>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</si>
  <si>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</si>
  <si>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</si>
  <si>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</si>
  <si>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</si>
  <si>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</si>
  <si>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</si>
  <si>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</si>
  <si>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</si>
  <si>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</si>
  <si>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</si>
  <si>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</si>
  <si>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</si>
  <si>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</si>
  <si>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</si>
  <si>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</si>
  <si>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</si>
  <si>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</si>
  <si>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</si>
  <si>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</si>
  <si>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</si>
  <si>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</si>
  <si>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</si>
  <si>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</si>
  <si>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</si>
  <si>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</si>
  <si>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</si>
  <si>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</si>
  <si>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</si>
  <si>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</si>
  <si>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</si>
  <si>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</si>
  <si>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</si>
  <si>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</si>
  <si>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</si>
  <si>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</si>
  <si>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</si>
  <si>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</si>
  <si>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</si>
  <si>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</si>
  <si>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</si>
  <si>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</si>
  <si>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</si>
  <si>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</si>
  <si>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</si>
  <si>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</si>
  <si>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</si>
  <si>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</si>
  <si>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</si>
  <si>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</si>
  <si>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</si>
  <si>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</si>
  <si>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</si>
  <si>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</si>
  <si>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</si>
  <si>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</si>
  <si>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</si>
  <si>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</si>
  <si>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</si>
  <si>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</si>
  <si>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</si>
  <si>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</si>
  <si>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</si>
  <si>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</si>
  <si>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</si>
  <si>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</si>
  <si>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</si>
  <si>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</si>
  <si>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</si>
  <si>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</si>
  <si>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</si>
  <si>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</si>
  <si>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</si>
  <si>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</si>
  <si>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</si>
  <si>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</si>
  <si>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</si>
  <si>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</si>
  <si>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</si>
  <si>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</si>
  <si>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</si>
  <si>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</si>
  <si>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</si>
  <si>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</si>
  <si>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</si>
  <si>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</si>
  <si>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</si>
  <si>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</si>
  <si>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</si>
  <si>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</si>
  <si>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</si>
  <si>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</si>
  <si>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</si>
  <si>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</si>
  <si>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</si>
  <si>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</si>
  <si>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</si>
  <si>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</si>
  <si>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</si>
  <si>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</si>
  <si>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</si>
  <si>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</si>
  <si>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</si>
  <si>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</si>
  <si>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</si>
  <si>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</si>
  <si>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</si>
  <si>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</si>
  <si>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</si>
  <si>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</si>
  <si>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</si>
  <si>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</si>
  <si>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</si>
  <si>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</si>
  <si>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</si>
  <si>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</si>
  <si>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</si>
  <si>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</si>
  <si>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</si>
  <si>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</si>
  <si>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</si>
  <si>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</si>
  <si>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</si>
  <si>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</si>
  <si>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</si>
  <si>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</si>
  <si>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</si>
  <si>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</si>
  <si>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</si>
  <si>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</si>
  <si>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</si>
  <si>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</si>
  <si>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</si>
  <si>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</si>
  <si>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</si>
  <si>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</si>
  <si>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</si>
  <si>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</si>
  <si>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</si>
  <si>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</si>
  <si>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</si>
  <si>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</si>
  <si>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</si>
  <si>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</si>
  <si>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</si>
  <si>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</si>
  <si>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</si>
  <si>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</si>
  <si>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</si>
  <si>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</si>
  <si>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</si>
  <si>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</si>
  <si>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</si>
  <si>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</si>
  <si>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</si>
  <si>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</si>
  <si>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</si>
  <si>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</si>
  <si>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</si>
  <si>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</si>
  <si>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</si>
  <si>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</si>
  <si>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</si>
  <si>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</si>
  <si>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</si>
  <si>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</si>
  <si>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</si>
  <si>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</si>
  <si>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</si>
  <si>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</si>
  <si>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</si>
  <si>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</si>
  <si>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</si>
  <si>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</si>
  <si>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</si>
  <si>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</si>
  <si>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</si>
  <si>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</si>
  <si>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</si>
  <si>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</si>
  <si>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</si>
  <si>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</si>
  <si>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</si>
  <si>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</si>
  <si>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</si>
  <si>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</si>
  <si>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</si>
  <si>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</si>
  <si>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</si>
  <si>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</si>
  <si>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</si>
  <si>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</si>
  <si>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</si>
  <si>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</si>
  <si>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</si>
  <si>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</si>
  <si>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</si>
  <si>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</si>
  <si>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</si>
  <si>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</si>
  <si>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</si>
  <si>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</si>
  <si>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</si>
  <si>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</si>
  <si>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</si>
  <si>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</si>
  <si>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</si>
  <si>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</si>
  <si>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</si>
  <si>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</si>
  <si>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</si>
  <si>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</si>
  <si>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</si>
  <si>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</si>
  <si>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</si>
  <si>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</si>
  <si>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</si>
  <si>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</si>
  <si>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</si>
  <si>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</si>
  <si>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</si>
  <si>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</si>
  <si>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</si>
  <si>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</si>
  <si>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</si>
  <si>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</si>
  <si>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</si>
  <si>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</si>
  <si>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</si>
  <si>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</si>
  <si>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</si>
  <si>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</si>
  <si>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</si>
  <si>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</si>
  <si>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</si>
  <si>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</si>
  <si>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</si>
  <si>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</si>
  <si>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</si>
  <si>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</si>
  <si>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</si>
  <si>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</si>
  <si>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</si>
  <si>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</si>
  <si>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</si>
  <si>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</si>
  <si>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</si>
  <si>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</si>
  <si>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</si>
  <si>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</si>
  <si>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</si>
  <si>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</si>
  <si>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</si>
  <si>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</si>
  <si>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</si>
  <si>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</si>
  <si>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</si>
  <si>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</si>
  <si>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</si>
  <si>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</si>
  <si>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</si>
  <si>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</si>
  <si>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</si>
  <si>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</si>
  <si>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</si>
  <si>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</si>
  <si>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</si>
  <si>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</si>
  <si>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</si>
  <si>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</si>
  <si>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</si>
  <si>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</si>
  <si>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</si>
  <si>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</si>
  <si>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</si>
  <si>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</si>
  <si>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</si>
  <si>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</si>
  <si>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</si>
  <si>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</si>
  <si>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</si>
  <si>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</si>
  <si>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</si>
  <si>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</si>
  <si>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</si>
  <si>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</si>
  <si>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</si>
  <si>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</si>
  <si>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</si>
  <si>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</si>
  <si>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</si>
  <si>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</si>
  <si>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</si>
  <si>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</si>
  <si>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</si>
  <si>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</si>
  <si>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</si>
  <si>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</si>
  <si>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</si>
  <si>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</si>
  <si>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</si>
  <si>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</si>
  <si>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</si>
  <si>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</si>
  <si>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</si>
  <si>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</si>
  <si>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</si>
  <si>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</si>
  <si>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</si>
  <si>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</si>
  <si>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</si>
  <si>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</si>
  <si>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</si>
  <si>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</si>
  <si>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</si>
  <si>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</si>
  <si>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</si>
  <si>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</si>
  <si>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</si>
  <si>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</si>
  <si>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</si>
  <si>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</si>
  <si>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</si>
  <si>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</si>
  <si>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</si>
  <si>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</si>
  <si>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</si>
  <si>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</si>
  <si>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</si>
  <si>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</si>
  <si>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</si>
  <si>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</si>
  <si>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</si>
  <si>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</si>
  <si>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</si>
  <si>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</si>
  <si>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</si>
  <si>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</si>
  <si>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</si>
  <si>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</si>
  <si>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</si>
  <si>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</si>
  <si>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</si>
  <si>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</si>
  <si>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</si>
  <si>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</si>
  <si>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</si>
  <si>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</si>
  <si>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</si>
  <si>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</si>
  <si>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</si>
  <si>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</si>
  <si>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</si>
  <si>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</si>
  <si>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</si>
  <si>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</si>
  <si>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</si>
  <si>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</si>
  <si>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</si>
  <si>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</si>
  <si>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</si>
  <si>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</si>
  <si>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</si>
  <si>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</si>
  <si>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</si>
  <si>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</si>
  <si>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</si>
  <si>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</si>
  <si>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</si>
  <si>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</si>
  <si>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</si>
  <si>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</si>
  <si>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</si>
  <si>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</si>
  <si>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</si>
  <si>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</si>
  <si>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</si>
  <si>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</si>
  <si>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</si>
  <si>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</si>
  <si>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</si>
  <si>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</si>
  <si>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</si>
  <si>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</si>
  <si>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</si>
  <si>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</si>
  <si>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</si>
  <si>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</si>
  <si>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</si>
  <si>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</si>
  <si>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</si>
  <si>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</si>
  <si>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</si>
  <si>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</si>
  <si>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</si>
  <si>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</si>
  <si>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</si>
  <si>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</si>
  <si>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</si>
  <si>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</si>
  <si>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</si>
  <si>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</si>
  <si>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</si>
  <si>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</si>
  <si>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</si>
  <si>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</si>
  <si>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</si>
  <si>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</si>
  <si>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</si>
  <si>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</si>
  <si>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</si>
  <si>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</si>
  <si>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</si>
  <si>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</si>
  <si>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</si>
  <si>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</si>
  <si>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</si>
  <si>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</si>
  <si>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</si>
  <si>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</si>
  <si>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</si>
  <si>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</si>
  <si>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</si>
  <si>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</si>
  <si>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</si>
  <si>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</si>
  <si>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</si>
  <si>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</si>
  <si>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</si>
  <si>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</si>
  <si>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</si>
  <si>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</si>
  <si>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</si>
  <si>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</si>
  <si>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</si>
  <si>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</si>
  <si>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</si>
  <si>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</si>
  <si>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</si>
  <si>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</si>
  <si>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</si>
  <si>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</si>
  <si>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</si>
  <si>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</si>
  <si>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</si>
  <si>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</si>
  <si>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</si>
  <si>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</si>
  <si>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</si>
  <si>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</si>
  <si>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</si>
  <si>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</si>
  <si>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</si>
  <si>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</si>
  <si>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</si>
  <si>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</si>
  <si>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</si>
  <si>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</si>
  <si>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</si>
  <si>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</si>
  <si>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</si>
  <si>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</si>
  <si>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</si>
  <si>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</si>
  <si>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</si>
  <si>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</si>
  <si>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</si>
  <si>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</si>
  <si>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</si>
  <si>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</si>
  <si>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</si>
  <si>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</si>
  <si>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</si>
  <si>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</si>
  <si>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</si>
  <si>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</si>
  <si>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</si>
  <si>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</si>
  <si>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</si>
  <si>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</si>
  <si>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</si>
  <si>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</si>
  <si>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</si>
  <si>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</si>
  <si>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</si>
  <si>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</si>
  <si>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</si>
  <si>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</si>
  <si>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</si>
  <si>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</si>
  <si>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</si>
  <si>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</si>
  <si>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</si>
  <si>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</si>
  <si>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</si>
  <si>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</si>
  <si>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</si>
  <si>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</si>
  <si>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</si>
  <si>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</si>
  <si>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</si>
  <si>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</si>
  <si>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</si>
  <si>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</si>
  <si>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</si>
  <si>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</si>
  <si>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</si>
  <si>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</si>
  <si>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</si>
  <si>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</si>
  <si>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</si>
  <si>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</si>
  <si>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</si>
  <si>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</si>
  <si>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</si>
  <si>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</si>
  <si>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</si>
  <si>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</si>
  <si>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</si>
  <si>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</si>
  <si>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</si>
  <si>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</si>
  <si>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</si>
  <si>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</si>
  <si>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</si>
  <si>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</si>
  <si>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</si>
  <si>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</si>
  <si>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</si>
  <si>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</si>
  <si>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</si>
  <si>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</si>
  <si>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</si>
  <si>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</si>
  <si>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</si>
  <si>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</si>
  <si>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</si>
  <si>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</si>
  <si>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</si>
  <si>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</si>
  <si>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</si>
  <si>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</si>
  <si>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</si>
  <si>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</si>
  <si>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</si>
  <si>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</si>
  <si>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</si>
  <si>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</si>
  <si>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</si>
  <si>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</si>
  <si>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</si>
  <si>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</si>
  <si>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</si>
  <si>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</si>
  <si>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</si>
  <si>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</si>
  <si>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</si>
  <si>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</si>
  <si>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</si>
  <si>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</si>
  <si>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</si>
  <si>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</si>
  <si>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</si>
  <si>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</si>
  <si>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</si>
  <si>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</si>
  <si>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</si>
  <si>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</si>
  <si>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</si>
  <si>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</si>
  <si>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</si>
  <si>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</si>
  <si>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</si>
  <si>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</si>
  <si>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</si>
  <si>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</si>
  <si>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</si>
  <si>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</si>
  <si>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</si>
  <si>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</si>
  <si>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</si>
  <si>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</si>
  <si>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</si>
  <si>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</si>
  <si>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</si>
  <si>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</si>
  <si>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</si>
  <si>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</si>
  <si>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</si>
  <si>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</si>
  <si>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</si>
  <si>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</si>
  <si>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</si>
  <si>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</si>
  <si>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</si>
  <si>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</si>
  <si>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</si>
  <si>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</si>
  <si>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</si>
  <si>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</si>
  <si>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</si>
  <si>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</si>
  <si>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</si>
  <si>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</si>
  <si>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</si>
  <si>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</si>
  <si>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</si>
  <si>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</si>
  <si>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</si>
  <si>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</si>
  <si>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</si>
  <si>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</si>
  <si>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</si>
  <si>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</si>
  <si>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</si>
  <si>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</si>
  <si>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</si>
  <si>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</si>
  <si>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</si>
  <si>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</si>
  <si>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</si>
  <si>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</si>
  <si>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</si>
  <si>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</si>
  <si>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</si>
  <si>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</si>
  <si>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</si>
  <si>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</si>
  <si>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</si>
  <si>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</si>
  <si>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</si>
  <si>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</si>
  <si>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</si>
  <si>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</si>
  <si>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</si>
  <si>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</si>
  <si>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</si>
  <si>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</si>
  <si>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</si>
  <si>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</si>
  <si>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</si>
  <si>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</si>
  <si>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</si>
  <si>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</si>
  <si>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</si>
  <si>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</si>
  <si>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</si>
  <si>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</si>
  <si>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</si>
  <si>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</si>
  <si>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</si>
  <si>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</si>
  <si>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</si>
  <si>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</si>
  <si>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</si>
  <si>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</si>
  <si>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</si>
  <si>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</si>
  <si>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</si>
  <si>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</si>
  <si>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</si>
  <si>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</si>
  <si>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</si>
  <si>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</si>
  <si>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</si>
  <si>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</si>
  <si>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</si>
  <si>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</si>
  <si>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</si>
  <si>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</si>
  <si>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</si>
  <si>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</si>
  <si>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</si>
  <si>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</si>
  <si>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</si>
  <si>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</si>
  <si>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</si>
  <si>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</si>
  <si>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</si>
  <si>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</si>
  <si>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</si>
  <si>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</si>
  <si>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</si>
  <si>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</si>
  <si>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</si>
  <si>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</si>
  <si>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</si>
  <si>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</si>
  <si>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</si>
  <si>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</si>
  <si>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</si>
  <si>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</si>
  <si>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</si>
  <si>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</si>
  <si>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</si>
  <si>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</si>
  <si>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</si>
  <si>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</si>
  <si>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</si>
  <si>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</si>
  <si>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</si>
  <si>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</si>
  <si>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</si>
  <si>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</si>
  <si>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</si>
  <si>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</si>
  <si>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</si>
  <si>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</si>
  <si>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</si>
  <si>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</si>
  <si>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</si>
  <si>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</si>
  <si>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</si>
  <si>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</si>
  <si>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</si>
  <si>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</si>
  <si>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</si>
  <si>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</si>
  <si>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</si>
  <si>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</si>
  <si>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</si>
  <si>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</si>
  <si>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</si>
  <si>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</si>
  <si>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</si>
  <si>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</si>
  <si>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</si>
  <si>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</si>
  <si>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</si>
  <si>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</si>
  <si>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</si>
  <si>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</si>
  <si>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</si>
  <si>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</si>
  <si>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</si>
  <si>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</si>
  <si>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</si>
  <si>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</si>
  <si>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</si>
  <si>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</si>
  <si>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</si>
  <si>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</si>
  <si>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</si>
  <si>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</si>
  <si>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</si>
  <si>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</si>
  <si>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</si>
  <si>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</si>
  <si>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</si>
  <si>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</si>
  <si>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</si>
  <si>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</si>
  <si>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</si>
  <si>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</si>
  <si>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</si>
  <si>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</si>
  <si>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</si>
  <si>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</si>
  <si>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</si>
  <si>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</si>
  <si>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</si>
  <si>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</si>
  <si>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</si>
  <si>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</si>
  <si>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</si>
  <si>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</si>
  <si>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</si>
  <si>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</si>
  <si>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</si>
  <si>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</si>
  <si>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</si>
  <si>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</si>
  <si>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</si>
  <si>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</si>
  <si>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</si>
  <si>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</si>
  <si>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</si>
  <si>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</si>
  <si>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</si>
  <si>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</si>
  <si>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</si>
  <si>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</si>
  <si>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</si>
  <si>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</si>
  <si>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</si>
  <si>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</si>
  <si>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</si>
  <si>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</si>
  <si>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</si>
  <si>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</si>
  <si>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</si>
  <si>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</si>
  <si>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</si>
  <si>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</si>
  <si>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</si>
  <si>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</si>
  <si>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</si>
  <si>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</si>
  <si>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</si>
  <si>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</si>
  <si>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</si>
  <si>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</si>
  <si>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</si>
  <si>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</si>
  <si>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</si>
  <si>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</si>
  <si>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</si>
  <si>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</si>
  <si>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</si>
  <si>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</si>
  <si>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</si>
  <si>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</si>
  <si>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</si>
  <si>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</si>
  <si>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</si>
  <si>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</si>
  <si>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</si>
  <si>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</si>
  <si>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</si>
  <si>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</si>
  <si>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</si>
  <si>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</si>
  <si>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</si>
  <si>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</si>
  <si>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</si>
  <si>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</si>
  <si>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</si>
  <si>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</si>
  <si>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</si>
  <si>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</si>
  <si>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</si>
  <si>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</si>
  <si>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</si>
  <si>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</si>
  <si>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</si>
  <si>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</si>
  <si>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</si>
  <si>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</si>
  <si>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</si>
  <si>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</si>
  <si>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</si>
  <si>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</si>
  <si>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</si>
  <si>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</si>
  <si>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</si>
  <si>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</si>
  <si>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</si>
  <si>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</si>
  <si>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</si>
  <si>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</si>
  <si>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</si>
  <si>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</si>
  <si>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</si>
  <si>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</si>
  <si>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</si>
  <si>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</si>
  <si>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</si>
  <si>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</si>
  <si>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</si>
  <si>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</si>
  <si>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</si>
  <si>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</si>
  <si>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</si>
  <si>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</si>
  <si>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</si>
  <si>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</si>
  <si>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</si>
  <si>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</si>
  <si>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</si>
  <si>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</si>
  <si>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</si>
  <si>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</si>
  <si>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</si>
  <si>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</si>
  <si>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</si>
  <si>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</si>
  <si>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</si>
  <si>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</si>
  <si>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</si>
  <si>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</si>
  <si>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</si>
  <si>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</si>
  <si>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</si>
  <si>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</si>
  <si>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</si>
  <si>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</si>
  <si>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</si>
  <si>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</si>
  <si>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</si>
  <si>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</si>
  <si>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</si>
  <si>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</si>
  <si>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</si>
  <si>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</si>
  <si>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</si>
  <si>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</si>
  <si>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</si>
  <si>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</si>
  <si>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</si>
  <si>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</si>
  <si>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</si>
  <si>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</si>
  <si>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</si>
  <si>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</si>
  <si>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</si>
  <si>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</si>
  <si>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</si>
  <si>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</si>
  <si>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</si>
  <si>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</si>
  <si>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</si>
  <si>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</si>
  <si>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</si>
  <si>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</si>
  <si>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</si>
  <si>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</si>
  <si>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</si>
  <si>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</si>
  <si>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</si>
  <si>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</si>
  <si>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</si>
  <si>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</si>
  <si>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</si>
  <si>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</si>
  <si>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</si>
  <si>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</si>
  <si>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</si>
  <si>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</si>
  <si>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</si>
  <si>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</si>
  <si>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</si>
  <si>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</si>
  <si>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</si>
  <si>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</si>
  <si>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</si>
  <si>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</si>
  <si>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</si>
  <si>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</si>
  <si>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</si>
  <si>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</si>
  <si>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</si>
  <si>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</si>
  <si>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</si>
  <si>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</si>
  <si>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</si>
  <si>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</si>
  <si>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</si>
  <si>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</si>
  <si>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</si>
  <si>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</si>
  <si>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</si>
  <si>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</si>
  <si>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</si>
  <si>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</si>
  <si>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</si>
  <si>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</si>
  <si>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</si>
  <si>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</si>
  <si>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</si>
  <si>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</si>
  <si>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</si>
  <si>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</si>
  <si>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</si>
  <si>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</si>
  <si>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</si>
  <si>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</si>
  <si>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</si>
  <si>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</si>
  <si>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</si>
  <si>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</si>
  <si>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</si>
  <si>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</si>
  <si>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</si>
  <si>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</si>
  <si>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</si>
  <si>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</si>
  <si>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</si>
  <si>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</si>
  <si>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</si>
  <si>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</si>
  <si>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</si>
  <si>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</si>
  <si>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</si>
  <si>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</si>
  <si>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</si>
  <si>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</si>
  <si>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</si>
  <si>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</si>
  <si>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</si>
  <si>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</si>
  <si>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</si>
  <si>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</si>
  <si>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</si>
  <si>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</si>
  <si>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</si>
  <si>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</si>
  <si>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</si>
  <si>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</si>
  <si>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</si>
  <si>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</si>
  <si>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</si>
  <si>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</si>
  <si>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</si>
  <si>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</si>
  <si>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</si>
  <si>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</si>
  <si>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</si>
  <si>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</si>
  <si>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</si>
  <si>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</si>
  <si>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</si>
  <si>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</si>
  <si>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</si>
  <si>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</si>
  <si>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</si>
  <si>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</si>
  <si>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</si>
  <si>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</si>
  <si>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</si>
  <si>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</si>
  <si>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</si>
  <si>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</si>
  <si>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</si>
  <si>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</si>
  <si>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</si>
  <si>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</si>
  <si>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</si>
  <si>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</si>
  <si>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</si>
  <si>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</si>
  <si>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</si>
  <si>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</si>
  <si>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</si>
  <si>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</si>
  <si>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</si>
  <si>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</si>
  <si>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</si>
  <si>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</si>
  <si>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</si>
  <si>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</si>
  <si>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</si>
  <si>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</si>
  <si>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</si>
  <si>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</si>
  <si>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</si>
  <si>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</si>
  <si>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</si>
  <si>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</si>
  <si>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</si>
  <si>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</si>
  <si>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</si>
  <si>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</si>
  <si>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</si>
  <si>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</si>
  <si>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</si>
  <si>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</si>
  <si>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</si>
  <si>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</si>
  <si>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</si>
  <si>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</si>
  <si>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</si>
  <si>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</si>
  <si>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</si>
  <si>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</si>
  <si>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</si>
  <si>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</si>
  <si>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</si>
  <si>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</si>
  <si>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</si>
  <si>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</si>
  <si>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</si>
  <si>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</si>
  <si>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</si>
  <si>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</si>
  <si>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</si>
  <si>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</si>
  <si>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</si>
  <si>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</si>
  <si>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</si>
  <si>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</si>
  <si>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</si>
  <si>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</si>
  <si>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</si>
  <si>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</si>
  <si>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</si>
  <si>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</si>
  <si>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</si>
  <si>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</si>
  <si>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</si>
  <si>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</si>
  <si>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</si>
  <si>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</si>
  <si>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</si>
  <si>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</si>
  <si>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</si>
  <si>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</si>
  <si>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</si>
  <si>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</si>
  <si>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</si>
  <si>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</si>
  <si>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</si>
  <si>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</si>
  <si>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</si>
  <si>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</si>
  <si>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</si>
  <si>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</si>
  <si>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</si>
  <si>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</si>
  <si>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</si>
  <si>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</si>
  <si>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</si>
  <si>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</si>
  <si>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</si>
  <si>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</si>
  <si>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</si>
  <si>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</si>
  <si>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</si>
  <si>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</si>
  <si>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</si>
  <si>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</si>
  <si>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</si>
  <si>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</si>
  <si>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</si>
  <si>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</si>
  <si>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</si>
  <si>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</si>
  <si>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</si>
  <si>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</si>
  <si>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</si>
  <si>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</si>
  <si>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</si>
  <si>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</si>
  <si>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</si>
  <si>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</si>
  <si>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</si>
  <si>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</si>
  <si>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</si>
  <si>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</si>
  <si>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</si>
  <si>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</si>
  <si>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</si>
  <si>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</si>
  <si>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</si>
  <si>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</si>
  <si>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</si>
  <si>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</si>
  <si>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</si>
  <si>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</si>
  <si>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</si>
  <si>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</si>
  <si>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</si>
  <si>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</si>
  <si>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</si>
  <si>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</si>
  <si>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</si>
  <si>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</si>
  <si>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</si>
  <si>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</si>
  <si>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</si>
  <si>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</si>
  <si>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</si>
  <si>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</si>
  <si>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</si>
  <si>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</si>
  <si>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</si>
  <si>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</si>
  <si>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</si>
  <si>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</si>
  <si>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</si>
  <si>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</si>
  <si>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</si>
  <si>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</si>
  <si>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</si>
  <si>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</si>
  <si>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</si>
  <si>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</si>
  <si>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</si>
  <si>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</si>
  <si>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</si>
  <si>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</si>
  <si>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</si>
  <si>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</si>
  <si>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</si>
  <si>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</si>
  <si>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</si>
  <si>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</si>
  <si>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</si>
  <si>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</si>
  <si>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</si>
  <si>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</si>
  <si>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</si>
  <si>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</si>
  <si>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</si>
  <si>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</si>
  <si>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</si>
  <si>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</si>
  <si>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</si>
  <si>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</si>
  <si>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</si>
  <si>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</si>
  <si>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</si>
  <si>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</si>
  <si>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</si>
  <si>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</si>
  <si>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</si>
  <si>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</si>
  <si>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</si>
  <si>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</si>
  <si>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</si>
  <si>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</si>
  <si>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</si>
  <si>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</si>
  <si>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</si>
  <si>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</si>
  <si>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</si>
  <si>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</si>
  <si>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</si>
  <si>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</si>
  <si>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</si>
  <si>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</si>
  <si>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</si>
  <si>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</si>
  <si>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</si>
  <si>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</si>
  <si>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</si>
  <si>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</si>
  <si>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</si>
  <si>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</si>
  <si>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</si>
  <si>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</si>
  <si>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</si>
  <si>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</si>
  <si>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</si>
  <si>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</si>
  <si>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</si>
  <si>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</si>
  <si>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</si>
  <si>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</si>
  <si>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</si>
  <si>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</si>
  <si>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</si>
  <si>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</si>
  <si>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</si>
  <si>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</si>
  <si>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</si>
  <si>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</si>
  <si>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</si>
  <si>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</si>
  <si>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</si>
  <si>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</si>
  <si>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</si>
  <si>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</si>
  <si>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</si>
  <si>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</si>
  <si>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</si>
  <si>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</si>
  <si>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</si>
  <si>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</si>
  <si>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</si>
  <si>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</si>
  <si>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</si>
  <si>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</si>
  <si>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</si>
  <si>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</si>
  <si>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</si>
  <si>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</si>
  <si>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</si>
  <si>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</si>
  <si>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</si>
  <si>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</si>
  <si>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</si>
  <si>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</si>
  <si>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</si>
  <si>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</si>
  <si>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</si>
  <si>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</si>
  <si>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</si>
  <si>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</si>
  <si>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</si>
  <si>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</si>
  <si>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</si>
  <si>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</si>
  <si>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</si>
  <si>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</si>
  <si>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</si>
  <si>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</si>
  <si>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</si>
  <si>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</si>
  <si>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</si>
  <si>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</si>
  <si>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</si>
  <si>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</si>
  <si>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</si>
  <si>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</si>
  <si>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</si>
  <si>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</si>
  <si>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</si>
  <si>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</si>
  <si>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</si>
  <si>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</si>
  <si>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</si>
  <si>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</si>
  <si>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</si>
  <si>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</si>
  <si>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</si>
  <si>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</si>
  <si>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</si>
  <si>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</si>
  <si>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</si>
  <si>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</si>
  <si>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</si>
  <si>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</si>
  <si>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</si>
  <si>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</si>
  <si>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</si>
  <si>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</si>
  <si>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</si>
  <si>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</si>
  <si>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</si>
  <si>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</si>
  <si>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</si>
  <si>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</si>
  <si>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</si>
  <si>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</si>
  <si>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</si>
  <si>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</si>
  <si>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</si>
  <si>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</si>
  <si>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</si>
  <si>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</si>
  <si>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</si>
  <si>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</si>
  <si>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</si>
  <si>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</si>
  <si>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</si>
  <si>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</si>
  <si>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</si>
  <si>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</si>
  <si>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</si>
  <si>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</si>
  <si>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</si>
  <si>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</si>
  <si>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</si>
  <si>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</si>
  <si>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</si>
  <si>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</si>
  <si>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</si>
  <si>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</si>
  <si>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</si>
  <si>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</si>
  <si>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</si>
  <si>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</si>
  <si>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</si>
  <si>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</si>
  <si>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</si>
  <si>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</si>
  <si>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</si>
  <si>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</si>
  <si>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</si>
  <si>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</si>
  <si>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</si>
  <si>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</si>
  <si>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</si>
  <si>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</si>
  <si>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</si>
  <si>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</si>
  <si>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</si>
  <si>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</si>
  <si>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</si>
  <si>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</si>
  <si>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</si>
  <si>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</si>
  <si>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</si>
  <si>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</si>
  <si>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</si>
  <si>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</si>
  <si>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</si>
  <si>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</si>
  <si>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</si>
  <si>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</si>
  <si>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</si>
  <si>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</si>
  <si>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</si>
  <si>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</si>
  <si>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</si>
  <si>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</si>
  <si>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</si>
  <si>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</si>
  <si>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</si>
  <si>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</si>
  <si>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</si>
  <si>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</si>
  <si>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</si>
  <si>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</si>
  <si>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</si>
  <si>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</si>
  <si>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</si>
  <si>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</si>
  <si>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</si>
  <si>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</si>
  <si>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</si>
  <si>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</si>
  <si>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</si>
  <si>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</si>
  <si>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</si>
  <si>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</si>
  <si>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</si>
  <si>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</si>
  <si>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</si>
  <si>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</si>
  <si>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</si>
  <si>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</si>
  <si>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</si>
  <si>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</si>
  <si>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</si>
  <si>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</si>
  <si>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</si>
  <si>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</si>
  <si>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</si>
  <si>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</si>
  <si>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</si>
  <si>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</si>
  <si>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</si>
  <si>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</si>
  <si>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</si>
  <si>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</si>
  <si>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</si>
  <si>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</si>
  <si>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</si>
  <si>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</si>
  <si>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</si>
  <si>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</si>
  <si>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</si>
  <si>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</si>
  <si>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</si>
  <si>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</si>
  <si>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</si>
  <si>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</si>
  <si>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</si>
  <si>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</si>
  <si>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</si>
  <si>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</si>
  <si>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</si>
  <si>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</si>
  <si>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</si>
  <si>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</si>
  <si>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</si>
  <si>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</si>
  <si>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</si>
  <si>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</si>
  <si>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</si>
  <si>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</si>
  <si>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</si>
  <si>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</si>
  <si>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</si>
  <si>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</si>
  <si>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</si>
  <si>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</si>
  <si>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</si>
  <si>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</si>
  <si>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</si>
  <si>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</si>
  <si>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</si>
  <si>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</si>
  <si>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</si>
  <si>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</si>
  <si>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</si>
  <si>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</si>
  <si>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</si>
  <si>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</si>
  <si>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</si>
  <si>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</si>
  <si>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</si>
  <si>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</si>
  <si>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</si>
  <si>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</si>
  <si>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</si>
  <si>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</si>
  <si>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</si>
  <si>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</si>
  <si>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</si>
  <si>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</si>
  <si>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</si>
  <si>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</si>
  <si>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</si>
  <si>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</si>
  <si>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</si>
  <si>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</si>
  <si>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</si>
  <si>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</si>
  <si>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</si>
  <si>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</si>
  <si>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</si>
  <si>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</si>
  <si>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</si>
  <si>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</si>
  <si>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</si>
  <si>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</si>
  <si>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</si>
  <si>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</si>
  <si>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</si>
  <si>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</si>
  <si>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</si>
  <si>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</si>
  <si>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</si>
  <si>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</si>
  <si>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</si>
  <si>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</si>
  <si>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</si>
  <si>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</si>
  <si>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</si>
  <si>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</si>
  <si>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</si>
  <si>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</si>
  <si>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</si>
  <si>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</si>
  <si>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</si>
  <si>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</si>
  <si>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</si>
  <si>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</si>
  <si>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</si>
  <si>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</si>
  <si>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</si>
  <si>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</si>
  <si>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</si>
  <si>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</si>
  <si>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</si>
  <si>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</si>
  <si>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</si>
  <si>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</si>
  <si>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</si>
  <si>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</si>
  <si>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</si>
  <si>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</si>
  <si>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</si>
  <si>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</si>
  <si>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</si>
  <si>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</si>
  <si>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</si>
  <si>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</si>
  <si>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</si>
  <si>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</si>
  <si>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</si>
  <si>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</si>
  <si>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</si>
  <si>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</si>
  <si>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</si>
  <si>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</si>
  <si>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</si>
  <si>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</si>
  <si>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</si>
  <si>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</si>
  <si>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</si>
  <si>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</si>
  <si>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</si>
  <si>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</si>
  <si>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</si>
  <si>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</si>
  <si>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</si>
  <si>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</si>
  <si>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</si>
  <si>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</si>
  <si>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</si>
  <si>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</si>
  <si>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</si>
  <si>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</si>
  <si>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</si>
  <si>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</si>
  <si>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</si>
  <si>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</si>
  <si>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</si>
  <si>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</si>
  <si>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</si>
  <si>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</si>
  <si>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</si>
  <si>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</si>
  <si>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</si>
  <si>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</si>
  <si>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</si>
  <si>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</si>
  <si>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</si>
  <si>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</si>
  <si>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</si>
  <si>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</si>
  <si>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</si>
  <si>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</si>
  <si>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</si>
  <si>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</si>
  <si>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</si>
  <si>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</si>
  <si>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</si>
  <si>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</si>
  <si>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</si>
  <si>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</si>
  <si>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</si>
  <si>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</si>
  <si>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</si>
  <si>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</si>
  <si>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</si>
  <si>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</si>
  <si>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</si>
  <si>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</si>
  <si>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</si>
  <si>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</si>
  <si>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</si>
  <si>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</si>
  <si>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</si>
  <si>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</si>
  <si>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</si>
  <si>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</si>
  <si>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</si>
  <si>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</si>
  <si>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</si>
  <si>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</si>
  <si>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</si>
  <si>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</si>
  <si>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</si>
  <si>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</si>
  <si>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</si>
  <si>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</si>
  <si>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</si>
  <si>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</si>
  <si>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</si>
  <si>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</si>
  <si>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</si>
  <si>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</si>
  <si>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</si>
  <si>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</si>
  <si>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</si>
  <si>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</si>
  <si>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</si>
  <si>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</si>
  <si>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</si>
  <si>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</si>
  <si>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</si>
  <si>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</si>
  <si>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</si>
  <si>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</si>
  <si>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</si>
  <si>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</si>
  <si>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</si>
  <si>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</si>
  <si>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</si>
  <si>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</si>
  <si>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</si>
  <si>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</si>
  <si>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</si>
  <si>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</si>
  <si>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</si>
  <si>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</si>
  <si>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</si>
  <si>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</si>
  <si>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</si>
  <si>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</si>
  <si>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</si>
  <si>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</si>
  <si>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</si>
  <si>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</si>
  <si>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</si>
  <si>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</si>
  <si>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</si>
  <si>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</si>
  <si>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</si>
  <si>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</si>
  <si>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</si>
  <si>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</si>
  <si>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</si>
  <si>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</si>
  <si>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</si>
  <si>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</si>
  <si>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</si>
  <si>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</si>
  <si>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</si>
  <si>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</si>
  <si>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</si>
  <si>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</si>
  <si>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</si>
  <si>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</si>
  <si>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</si>
  <si>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</si>
  <si>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</si>
  <si>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</si>
  <si>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</si>
  <si>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</si>
  <si>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</si>
  <si>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</si>
  <si>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</si>
  <si>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</si>
  <si>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</si>
  <si>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</si>
  <si>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</si>
  <si>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</si>
  <si>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</si>
  <si>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</si>
  <si>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</si>
  <si>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</si>
  <si>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</si>
  <si>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</si>
  <si>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</si>
  <si>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</si>
  <si>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</si>
  <si>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</si>
  <si>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</si>
  <si>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</si>
  <si>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</si>
  <si>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</si>
  <si>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</si>
  <si>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</si>
  <si>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</si>
  <si>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</si>
  <si>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</si>
  <si>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</si>
  <si>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</si>
  <si>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</si>
  <si>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</si>
  <si>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</si>
  <si>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</si>
  <si>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</si>
  <si>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</si>
  <si>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</si>
  <si>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</si>
  <si>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</si>
  <si>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</si>
  <si>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</si>
  <si>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</si>
  <si>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</si>
  <si>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</si>
  <si>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</si>
  <si>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</si>
  <si>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</si>
  <si>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</si>
  <si>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</si>
  <si>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</si>
  <si>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</si>
  <si>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</si>
  <si>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</si>
  <si>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</si>
  <si>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</si>
  <si>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</si>
  <si>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</si>
  <si>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</si>
  <si>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</si>
  <si>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</si>
  <si>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</si>
  <si>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</si>
  <si>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</si>
  <si>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</si>
  <si>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</si>
  <si>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</si>
  <si>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</si>
  <si>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</si>
  <si>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</si>
  <si>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</si>
  <si>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</si>
  <si>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</si>
  <si>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</si>
  <si>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</si>
  <si>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</si>
  <si>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</si>
  <si>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</si>
  <si>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</si>
  <si>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</si>
  <si>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</si>
  <si>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</si>
  <si>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</si>
  <si>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</si>
  <si>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</si>
  <si>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</si>
  <si>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</si>
  <si>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</si>
  <si>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</si>
  <si>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</si>
  <si>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</si>
  <si>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</si>
  <si>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</si>
  <si>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</si>
  <si>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</si>
  <si>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</si>
  <si>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</si>
  <si>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</si>
  <si>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</si>
  <si>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</si>
  <si>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</si>
  <si>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</si>
  <si>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</si>
  <si>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</si>
  <si>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</si>
  <si>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</si>
  <si>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</si>
  <si>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</si>
  <si>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</si>
  <si>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</si>
  <si>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</si>
  <si>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</si>
  <si>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</si>
  <si>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</si>
  <si>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</si>
  <si>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</si>
  <si>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</si>
  <si>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</si>
  <si>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</si>
  <si>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</si>
  <si>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</si>
  <si>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</si>
  <si>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</si>
  <si>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</si>
  <si>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</si>
  <si>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</si>
  <si>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</si>
  <si>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</si>
  <si>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</si>
  <si>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</si>
  <si>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</si>
  <si>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</si>
  <si>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</si>
  <si>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</si>
  <si>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</si>
  <si>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</si>
  <si>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</si>
  <si>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</si>
  <si>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</si>
  <si>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</si>
  <si>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</si>
  <si>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</si>
  <si>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</si>
  <si>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</si>
  <si>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</si>
  <si>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</si>
  <si>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</si>
  <si>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</si>
  <si>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</si>
  <si>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</si>
  <si>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</si>
  <si>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</si>
  <si>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</si>
  <si>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</si>
  <si>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</si>
  <si>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</si>
  <si>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</si>
  <si>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</si>
  <si>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</si>
  <si>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</si>
  <si>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</si>
  <si>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</si>
  <si>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</si>
  <si>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</si>
  <si>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</si>
  <si>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</si>
  <si>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</si>
  <si>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</si>
  <si>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</si>
  <si>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</si>
  <si>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</si>
  <si>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</si>
  <si>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</si>
  <si>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</si>
  <si>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</si>
  <si>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</si>
  <si>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</si>
  <si>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</si>
  <si>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</si>
  <si>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</si>
  <si>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</si>
  <si>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</si>
  <si>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</si>
  <si>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</si>
  <si>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</si>
  <si>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</si>
  <si>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</si>
  <si>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</si>
  <si>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</si>
  <si>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</si>
  <si>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</si>
  <si>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</si>
  <si>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</si>
  <si>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</si>
  <si>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</si>
  <si>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</si>
  <si>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</si>
  <si>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</si>
  <si>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</si>
  <si>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</si>
  <si>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</si>
  <si>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</si>
  <si>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</si>
  <si>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</si>
  <si>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</si>
  <si>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</si>
  <si>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</si>
  <si>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</si>
  <si>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</si>
  <si>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</si>
  <si>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</si>
  <si>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</si>
  <si>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</si>
  <si>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</si>
  <si>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</si>
  <si>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</si>
  <si>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</si>
  <si>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</si>
  <si>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</si>
  <si>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</si>
  <si>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</si>
  <si>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</si>
  <si>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</si>
  <si>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</si>
  <si>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</si>
  <si>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</si>
  <si>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</si>
  <si>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</si>
  <si>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</si>
  <si>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</si>
  <si>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</si>
  <si>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</si>
  <si>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</si>
  <si>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</si>
  <si>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</si>
  <si>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</si>
  <si>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</si>
  <si>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</si>
  <si>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</si>
  <si>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</si>
  <si>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</si>
  <si>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</si>
  <si>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</si>
  <si>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</si>
  <si>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</si>
  <si>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</si>
  <si>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</si>
  <si>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</si>
  <si>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</si>
  <si>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</si>
  <si>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</si>
  <si>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</si>
  <si>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</si>
  <si>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</si>
  <si>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</si>
  <si>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</si>
  <si>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</si>
  <si>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</si>
  <si>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</si>
  <si>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</si>
  <si>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</si>
  <si>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</si>
  <si>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</si>
  <si>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</si>
  <si>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</si>
  <si>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</si>
  <si>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</si>
  <si>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</si>
  <si>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</si>
  <si>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</si>
  <si>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</si>
  <si>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</si>
  <si>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</si>
  <si>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</si>
  <si>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</si>
  <si>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</si>
  <si>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</si>
  <si>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</si>
  <si>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</si>
  <si>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</si>
  <si>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</si>
  <si>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</si>
  <si>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</si>
  <si>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</si>
  <si>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</si>
  <si>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</si>
  <si>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</si>
  <si>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</si>
  <si>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</si>
  <si>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</si>
  <si>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</si>
  <si>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</si>
  <si>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</si>
  <si>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</si>
  <si>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</si>
  <si>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</si>
  <si>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</si>
  <si>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</si>
  <si>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</si>
  <si>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</si>
  <si>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</si>
  <si>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</si>
  <si>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</si>
  <si>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</si>
  <si>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</si>
  <si>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</si>
  <si>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</si>
  <si>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</si>
  <si>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</si>
  <si>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</si>
  <si>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</si>
  <si>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</si>
  <si>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</si>
  <si>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</si>
  <si>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</si>
  <si>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</si>
  <si>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</si>
  <si>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</si>
  <si>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</si>
  <si>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</si>
  <si>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</si>
  <si>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</si>
  <si>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</si>
  <si>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</si>
  <si>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</si>
  <si>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</si>
  <si>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</si>
  <si>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</si>
  <si>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</si>
  <si>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</si>
  <si>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</si>
  <si>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</si>
  <si>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</si>
  <si>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</si>
  <si>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</si>
  <si>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</si>
  <si>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</si>
  <si>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</si>
  <si>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</si>
  <si>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</si>
  <si>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</si>
  <si>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</si>
  <si>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</si>
  <si>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</si>
  <si>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</si>
  <si>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</si>
  <si>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</si>
  <si>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</si>
  <si>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</si>
  <si>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</si>
  <si>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</si>
  <si>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</si>
  <si>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</si>
  <si>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</si>
  <si>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</si>
  <si>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</si>
  <si>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</si>
  <si>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</si>
  <si>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</si>
  <si>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</si>
  <si>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</si>
  <si>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</si>
  <si>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</si>
  <si>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</si>
  <si>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</si>
  <si>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</si>
  <si>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</si>
  <si>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</si>
  <si>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</si>
  <si>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</si>
  <si>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</si>
  <si>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</si>
  <si>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</si>
  <si>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</si>
  <si>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</si>
  <si>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</si>
  <si>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</si>
  <si>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</si>
  <si>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</si>
  <si>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</si>
  <si>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</si>
  <si>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</si>
  <si>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</si>
  <si>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</si>
  <si>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</si>
  <si>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</si>
  <si>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</si>
  <si>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</si>
  <si>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</si>
  <si>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</si>
  <si>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</si>
  <si>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</si>
  <si>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</si>
  <si>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</si>
  <si>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</si>
  <si>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</si>
  <si>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</si>
  <si>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</si>
  <si>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</si>
  <si>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</si>
  <si>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</si>
  <si>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</si>
  <si>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</si>
  <si>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</si>
  <si>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</si>
  <si>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</si>
  <si>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</si>
  <si>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</si>
  <si>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</si>
  <si>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</si>
  <si>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</si>
  <si>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</si>
  <si>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</si>
  <si>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</si>
  <si>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</si>
  <si>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</si>
  <si>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</si>
  <si>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</si>
  <si>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</si>
  <si>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</si>
  <si>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</si>
  <si>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</si>
  <si>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</si>
  <si>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</si>
  <si>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</si>
  <si>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</si>
  <si>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</si>
  <si>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</si>
  <si>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</si>
  <si>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</si>
  <si>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</si>
  <si>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</si>
  <si>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</si>
  <si>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</si>
  <si>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</si>
  <si>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</si>
  <si>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</si>
  <si>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</si>
  <si>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</si>
  <si>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</si>
  <si>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</si>
  <si>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</si>
  <si>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</si>
  <si>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</si>
  <si>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</si>
  <si>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</si>
  <si>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</si>
  <si>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</si>
  <si>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</si>
  <si>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</si>
  <si>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</si>
  <si>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</si>
  <si>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</si>
  <si>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</si>
  <si>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</si>
  <si>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</si>
  <si>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</si>
  <si>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</si>
  <si>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</si>
  <si>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</si>
  <si>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</si>
  <si>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</si>
  <si>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</si>
  <si>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</si>
  <si>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</si>
  <si>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</si>
  <si>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</si>
  <si>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</si>
  <si>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</si>
  <si>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</si>
  <si>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</si>
  <si>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</si>
  <si>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</si>
  <si>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</si>
  <si>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</si>
  <si>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</si>
  <si>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</si>
  <si>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</si>
  <si>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</si>
  <si>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</si>
  <si>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</si>
  <si>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</si>
  <si>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</si>
  <si>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</si>
  <si>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</si>
  <si>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</si>
  <si>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</si>
  <si>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</si>
  <si>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</si>
  <si>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</si>
  <si>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</si>
  <si>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</si>
  <si>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</si>
  <si>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</si>
  <si>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</si>
  <si>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</si>
  <si>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</si>
  <si>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</si>
  <si>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</si>
  <si>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</si>
  <si>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</si>
  <si>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</si>
  <si>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</si>
  <si>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</si>
  <si>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</si>
  <si>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</si>
  <si>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</si>
  <si>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</si>
  <si>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</si>
  <si>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</si>
  <si>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</si>
  <si>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</si>
  <si>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</si>
  <si>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</si>
  <si>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</si>
  <si>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</si>
  <si>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</si>
  <si>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</si>
  <si>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</si>
  <si>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</si>
  <si>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</si>
  <si>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</si>
  <si>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</si>
  <si>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</si>
  <si>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</si>
  <si>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</si>
  <si>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</si>
  <si>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</si>
  <si>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</si>
  <si>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</si>
  <si>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</si>
  <si>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</si>
  <si>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</si>
  <si>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</si>
  <si>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</si>
  <si>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</si>
  <si>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</si>
  <si>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</si>
  <si>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</si>
  <si>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</si>
  <si>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</si>
  <si>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</si>
  <si>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</si>
  <si>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</si>
  <si>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</si>
  <si>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</si>
  <si>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</si>
  <si>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</si>
  <si>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</si>
  <si>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</si>
  <si>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</si>
  <si>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</si>
  <si>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</si>
  <si>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</si>
  <si>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</si>
  <si>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</si>
  <si>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</si>
  <si>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</si>
  <si>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</si>
  <si>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</si>
  <si>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</si>
  <si>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</si>
  <si>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</si>
  <si>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</si>
  <si>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</si>
  <si>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</si>
  <si>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</si>
  <si>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</si>
  <si>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</si>
  <si>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</si>
  <si>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</si>
  <si>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</si>
  <si>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</si>
  <si>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</si>
  <si>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</si>
  <si>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</si>
  <si>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</si>
  <si>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</si>
  <si>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</si>
  <si>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</si>
  <si>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</si>
  <si>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</si>
  <si>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</si>
  <si>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</si>
  <si>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</si>
  <si>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</si>
  <si>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</si>
  <si>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</si>
  <si>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</si>
  <si>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</si>
  <si>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</si>
  <si>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</si>
  <si>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</si>
  <si>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</si>
  <si>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</si>
  <si>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</si>
  <si>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</si>
  <si>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</si>
  <si>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</si>
  <si>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</si>
  <si>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</si>
  <si>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</si>
  <si>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</si>
  <si>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</si>
  <si>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</si>
  <si>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</si>
  <si>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</si>
  <si>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</si>
  <si>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</si>
  <si>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</si>
  <si>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</si>
  <si>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</si>
  <si>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</si>
  <si>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</si>
  <si>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</si>
  <si>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</si>
  <si>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</si>
  <si>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</si>
  <si>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</si>
  <si>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</si>
  <si>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</si>
  <si>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</si>
  <si>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</si>
  <si>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</si>
  <si>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</si>
  <si>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</si>
  <si>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</si>
  <si>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</si>
  <si>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</si>
  <si>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</si>
  <si>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</si>
  <si>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</si>
  <si>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</si>
  <si>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</si>
  <si>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</si>
  <si>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</si>
  <si>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</si>
  <si>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</si>
  <si>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</si>
  <si>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</si>
  <si>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</si>
  <si>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</si>
  <si>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</si>
  <si>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</si>
  <si>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</si>
  <si>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</si>
  <si>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</si>
  <si>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</si>
  <si>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</si>
  <si>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</si>
  <si>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</si>
  <si>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</si>
  <si>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</si>
  <si>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</si>
  <si>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</si>
  <si>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</si>
  <si>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</si>
  <si>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</si>
  <si>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</si>
  <si>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</si>
  <si>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</si>
  <si>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</si>
  <si>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</si>
  <si>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</si>
  <si>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</si>
  <si>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</si>
  <si>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</si>
  <si>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</si>
  <si>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</si>
  <si>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</si>
  <si>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</si>
  <si>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</si>
  <si>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</si>
  <si>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</si>
  <si>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</si>
  <si>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</si>
  <si>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</si>
  <si>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</si>
  <si>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</si>
  <si>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</si>
  <si>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</si>
  <si>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</si>
  <si>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</si>
  <si>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</si>
  <si>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</si>
  <si>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</si>
  <si>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</si>
  <si>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</si>
  <si>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</si>
  <si>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</si>
  <si>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</si>
  <si>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</si>
  <si>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</si>
  <si>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</si>
  <si>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</si>
  <si>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</si>
  <si>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</si>
  <si>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</si>
  <si>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</si>
  <si>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</si>
  <si>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</si>
  <si>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</si>
  <si>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</si>
  <si>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</si>
  <si>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</si>
  <si>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</si>
  <si>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</si>
  <si>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</si>
  <si>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</si>
  <si>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</si>
  <si>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</si>
  <si>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</si>
  <si>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</si>
  <si>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</si>
  <si>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</si>
  <si>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</si>
  <si>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</si>
  <si>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</si>
  <si>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</si>
  <si>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</si>
  <si>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</si>
  <si>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</si>
  <si>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</si>
  <si>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</si>
  <si>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</si>
  <si>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</si>
  <si>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</si>
  <si>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</si>
  <si>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</si>
  <si>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</si>
  <si>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</si>
  <si>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</si>
  <si>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</si>
  <si>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</si>
  <si>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</si>
  <si>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</si>
  <si>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</si>
  <si>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</si>
  <si>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</si>
  <si>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</si>
  <si>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</si>
  <si>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</si>
  <si>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</si>
  <si>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</si>
  <si>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</si>
  <si>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</si>
  <si>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</si>
  <si>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</si>
  <si>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</si>
  <si>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</si>
  <si>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</si>
  <si>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</si>
  <si>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</si>
  <si>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</si>
  <si>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</si>
  <si>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</si>
  <si>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</si>
  <si>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</si>
  <si>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</si>
  <si>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</si>
  <si>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</si>
  <si>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</si>
  <si>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</si>
  <si>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</si>
  <si>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</si>
  <si>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</si>
  <si>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</si>
  <si>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</si>
  <si>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</si>
  <si>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</si>
  <si>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</si>
  <si>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</si>
  <si>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</si>
  <si>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</si>
  <si>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</si>
  <si>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</si>
  <si>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</si>
  <si>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</si>
  <si>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</si>
  <si>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</si>
  <si>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</si>
  <si>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</si>
  <si>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</si>
  <si>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</si>
  <si>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</si>
  <si>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</si>
  <si>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</si>
  <si>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</si>
  <si>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</si>
  <si>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</si>
  <si>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</si>
  <si>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</si>
  <si>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</si>
  <si>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</si>
  <si>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</si>
  <si>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</si>
  <si>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</si>
  <si>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</si>
  <si>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</si>
  <si>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</si>
  <si>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</si>
  <si>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</si>
  <si>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</si>
  <si>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</si>
  <si>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</si>
  <si>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</si>
  <si>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</si>
  <si>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</si>
  <si>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</si>
  <si>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</si>
  <si>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</si>
  <si>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</si>
  <si>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</si>
  <si>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</si>
  <si>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</si>
  <si>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</si>
  <si>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</si>
  <si>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</si>
  <si>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</si>
  <si>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</si>
  <si>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</si>
  <si>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</si>
  <si>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</si>
  <si>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</si>
  <si>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</si>
  <si>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</si>
  <si>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</si>
  <si>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</si>
  <si>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</si>
  <si>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</si>
  <si>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</si>
  <si>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</si>
  <si>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</si>
  <si>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</si>
  <si>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</si>
  <si>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</si>
  <si>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</si>
  <si>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</si>
  <si>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</si>
  <si>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</si>
  <si>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</si>
  <si>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</si>
  <si>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</si>
  <si>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</si>
  <si>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</si>
  <si>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</si>
  <si>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</si>
  <si>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</si>
  <si>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</si>
  <si>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</si>
  <si>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</si>
  <si>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</si>
  <si>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</si>
  <si>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</si>
  <si>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</si>
  <si>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</si>
  <si>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</si>
  <si>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</si>
  <si>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</si>
  <si>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</si>
  <si>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</si>
  <si>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</si>
  <si>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</si>
  <si>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</si>
  <si>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</si>
  <si>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</si>
  <si>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</si>
  <si>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</si>
  <si>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</si>
  <si>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</si>
  <si>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</si>
  <si>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</si>
  <si>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</si>
  <si>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</si>
  <si>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</si>
  <si>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</si>
  <si>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</si>
  <si>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</si>
  <si>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</si>
  <si>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</si>
  <si>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</si>
  <si>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</si>
  <si>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</si>
  <si>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</si>
  <si>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</si>
  <si>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</si>
  <si>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</si>
  <si>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</si>
  <si>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</si>
  <si>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</si>
  <si>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</si>
  <si>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</si>
  <si>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</si>
  <si>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</si>
  <si>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</si>
  <si>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</si>
  <si>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</si>
  <si>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</si>
  <si>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</si>
  <si>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</si>
  <si>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</si>
  <si>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</si>
  <si>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</si>
  <si>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</si>
  <si>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</si>
  <si>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</si>
  <si>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</si>
  <si>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</si>
  <si>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</si>
  <si>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</si>
  <si>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</si>
  <si>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</si>
  <si>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</si>
  <si>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</si>
  <si>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</si>
  <si>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</si>
  <si>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</si>
  <si>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</si>
  <si>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</si>
  <si>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</si>
  <si>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</si>
  <si>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</si>
  <si>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</si>
  <si>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</si>
  <si>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</si>
  <si>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</si>
  <si>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</si>
  <si>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</si>
  <si>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</si>
  <si>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</si>
  <si>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</si>
  <si>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</si>
  <si>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</si>
  <si>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</si>
  <si>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</si>
  <si>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</si>
  <si>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</si>
  <si>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</si>
  <si>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</si>
  <si>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</si>
  <si>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</si>
  <si>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</si>
  <si>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</si>
  <si>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</si>
  <si>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</si>
  <si>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</si>
  <si>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</si>
  <si>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</si>
  <si>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</si>
  <si>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</si>
  <si>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</si>
  <si>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</si>
  <si>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</si>
  <si>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</si>
  <si>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</si>
  <si>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</si>
  <si>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</si>
  <si>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</si>
  <si>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</si>
  <si>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</si>
  <si>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</si>
  <si>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</si>
  <si>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</si>
  <si>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</si>
  <si>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</si>
  <si>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</si>
  <si>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</si>
  <si>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</si>
  <si>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</si>
  <si>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</si>
  <si>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</si>
  <si>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</si>
  <si>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</si>
  <si>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</si>
  <si>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</si>
  <si>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</si>
  <si>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</si>
  <si>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</si>
  <si>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</si>
  <si>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</si>
  <si>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</si>
  <si>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</si>
  <si>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</si>
  <si>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</si>
  <si>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</si>
  <si>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</si>
  <si>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</si>
  <si>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</si>
  <si>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</si>
  <si>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</si>
  <si>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</si>
  <si>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</si>
  <si>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</si>
  <si>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</si>
  <si>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</si>
  <si>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</si>
  <si>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</si>
  <si>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</si>
  <si>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</si>
  <si>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</si>
  <si>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</si>
  <si>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</si>
  <si>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</si>
  <si>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</si>
  <si>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</si>
  <si>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</si>
  <si>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</si>
  <si>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</si>
  <si>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</si>
  <si>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</si>
  <si>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</si>
  <si>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</si>
  <si>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</si>
  <si>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</si>
  <si>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</si>
  <si>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</si>
  <si>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</si>
  <si>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</si>
  <si>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</si>
  <si>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</si>
  <si>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</si>
  <si>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</si>
  <si>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</si>
  <si>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</si>
  <si>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</si>
  <si>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</si>
  <si>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</si>
  <si>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</si>
  <si>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</si>
  <si>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</si>
  <si>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</si>
  <si>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</si>
  <si>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</si>
  <si>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</si>
  <si>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</si>
  <si>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</si>
  <si>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</si>
  <si>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</si>
  <si>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</si>
  <si>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</si>
  <si>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</si>
  <si>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</si>
  <si>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</si>
  <si>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</si>
  <si>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</si>
  <si>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</si>
  <si>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</si>
  <si>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</si>
  <si>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</si>
  <si>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</si>
  <si>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</si>
  <si>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</si>
  <si>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</si>
  <si>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</si>
  <si>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</si>
  <si>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</si>
  <si>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</si>
  <si>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</si>
  <si>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</si>
  <si>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</si>
  <si>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</si>
  <si>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</si>
  <si>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</si>
  <si>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</si>
  <si>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</si>
  <si>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</si>
  <si>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</si>
  <si>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</si>
  <si>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</si>
  <si>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</si>
  <si>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</si>
  <si>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</si>
  <si>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</si>
  <si>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</si>
  <si>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</si>
  <si>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</si>
  <si>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</si>
  <si>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</si>
  <si>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</si>
  <si>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</si>
  <si>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</si>
  <si>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</si>
  <si>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</si>
  <si>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</si>
  <si>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</si>
  <si>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</si>
  <si>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</si>
  <si>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</si>
  <si>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</si>
  <si>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</si>
  <si>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</si>
  <si>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</si>
  <si>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</si>
  <si>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</si>
  <si>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</si>
  <si>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</si>
  <si>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</si>
  <si>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</si>
  <si>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</si>
  <si>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</si>
  <si>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</si>
  <si>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</si>
  <si>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</si>
  <si>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</si>
  <si>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</si>
  <si>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</si>
  <si>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</si>
  <si>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</si>
  <si>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</si>
  <si>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</si>
  <si>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</si>
  <si>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</si>
  <si>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</si>
  <si>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</si>
  <si>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</si>
  <si>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</si>
  <si>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</si>
  <si>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</si>
  <si>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</si>
  <si>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</si>
  <si>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</si>
  <si>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</si>
  <si>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</si>
  <si>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</si>
  <si>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</si>
  <si>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</si>
  <si>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</si>
  <si>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</si>
  <si>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</si>
  <si>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</si>
  <si>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</si>
  <si>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</si>
  <si>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</si>
  <si>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</si>
  <si>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</si>
  <si>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</si>
  <si>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</si>
  <si>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</si>
  <si>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</si>
  <si>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</si>
  <si>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</si>
  <si>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</si>
  <si>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</si>
  <si>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</si>
  <si>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</si>
  <si>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</si>
  <si>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</si>
  <si>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</si>
  <si>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</si>
  <si>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</si>
  <si>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</si>
  <si>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</si>
  <si>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</si>
  <si>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</si>
  <si>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</si>
  <si>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</si>
  <si>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</si>
  <si>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</si>
  <si>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</si>
  <si>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</si>
  <si>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</si>
  <si>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</si>
  <si>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</si>
  <si>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</si>
  <si>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</si>
  <si>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</si>
  <si>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</si>
  <si>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</si>
  <si>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</si>
  <si>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</si>
  <si>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</si>
  <si>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</si>
  <si>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</si>
  <si>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</si>
  <si>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</si>
  <si>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</si>
  <si>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</si>
  <si>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</si>
  <si>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</si>
  <si>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</si>
  <si>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</si>
  <si>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</si>
  <si>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</si>
  <si>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</si>
  <si>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</si>
  <si>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</si>
  <si>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</si>
  <si>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</si>
  <si>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</si>
  <si>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</si>
  <si>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</si>
  <si>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</si>
  <si>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</si>
  <si>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</si>
  <si>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</si>
  <si>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</si>
  <si>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</si>
  <si>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</si>
  <si>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</si>
  <si>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</si>
  <si>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</si>
  <si>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</si>
  <si>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</si>
  <si>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</si>
  <si>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</si>
  <si>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</si>
  <si>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</si>
  <si>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</si>
  <si>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</si>
  <si>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</si>
  <si>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</si>
  <si>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</si>
  <si>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</si>
  <si>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</si>
  <si>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</si>
  <si>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</si>
  <si>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</si>
  <si>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</si>
  <si>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</si>
  <si>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</si>
  <si>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</si>
  <si>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</si>
  <si>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</si>
  <si>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</si>
  <si>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</si>
  <si>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</si>
  <si>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</si>
  <si>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</si>
  <si>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</si>
  <si>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</si>
  <si>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</si>
  <si>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</si>
  <si>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</si>
  <si>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</si>
  <si>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</si>
  <si>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</si>
  <si>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</si>
  <si>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</si>
  <si>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</si>
  <si>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</si>
  <si>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</si>
  <si>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</si>
  <si>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</si>
  <si>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</si>
  <si>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</si>
  <si>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</si>
  <si>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</si>
  <si>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</si>
  <si>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</si>
  <si>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</si>
  <si>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</si>
  <si>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</si>
  <si>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</si>
  <si>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</si>
  <si>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</si>
  <si>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</si>
  <si>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</si>
  <si>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</si>
  <si>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</si>
  <si>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</si>
  <si>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</si>
  <si>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</si>
  <si>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</si>
  <si>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</si>
  <si>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</si>
  <si>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</si>
  <si>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</si>
  <si>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</si>
  <si>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</si>
  <si>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</si>
  <si>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</si>
  <si>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</si>
  <si>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</si>
  <si>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</si>
  <si>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</si>
  <si>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</si>
  <si>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</si>
  <si>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</si>
  <si>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</si>
  <si>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</si>
  <si>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</si>
  <si>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</si>
  <si>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</si>
  <si>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</si>
  <si>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</si>
  <si>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</si>
  <si>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</si>
  <si>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</si>
  <si>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</si>
  <si>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</si>
  <si>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</si>
  <si>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</si>
  <si>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</si>
  <si>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</si>
  <si>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</si>
  <si>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</si>
  <si>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</si>
  <si>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</si>
  <si>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</si>
  <si>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</si>
  <si>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</si>
  <si>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</si>
  <si>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</si>
  <si>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</si>
  <si>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</si>
  <si>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</si>
  <si>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</si>
  <si>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</si>
  <si>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</si>
  <si>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</si>
  <si>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</si>
  <si>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</si>
  <si>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</si>
  <si>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</si>
  <si>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</si>
  <si>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</si>
  <si>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</si>
  <si>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</si>
  <si>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</si>
  <si>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</si>
  <si>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</si>
  <si>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</si>
  <si>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</si>
  <si>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</si>
  <si>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</si>
  <si>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</si>
  <si>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</si>
  <si>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</si>
  <si>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</si>
  <si>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</si>
  <si>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</si>
  <si>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</si>
  <si>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</si>
  <si>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</si>
  <si>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</si>
  <si>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</si>
  <si>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</si>
  <si>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</si>
  <si>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</si>
  <si>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</si>
  <si>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</si>
  <si>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</si>
  <si>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</si>
  <si>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</si>
  <si>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</si>
  <si>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</si>
  <si>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</si>
  <si>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</si>
  <si>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</si>
  <si>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</si>
  <si>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</si>
  <si>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</si>
  <si>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</si>
  <si>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</si>
  <si>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</si>
  <si>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</si>
  <si>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</si>
  <si>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</si>
  <si>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</si>
  <si>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</si>
  <si>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</si>
  <si>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</si>
  <si>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</si>
  <si>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</si>
  <si>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</si>
  <si>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</si>
  <si>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</si>
  <si>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</si>
  <si>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</si>
  <si>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</si>
  <si>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</si>
  <si>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</si>
  <si>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</si>
  <si>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</si>
  <si>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</si>
  <si>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</si>
  <si>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</si>
  <si>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</si>
  <si>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</si>
  <si>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</si>
  <si>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</si>
  <si>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</si>
  <si>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</si>
  <si>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</si>
  <si>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</si>
  <si>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</si>
  <si>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</si>
  <si>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</si>
  <si>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</si>
  <si>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</si>
  <si>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</si>
  <si>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</si>
  <si>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</si>
  <si>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</si>
  <si>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</si>
  <si>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</si>
  <si>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</si>
  <si>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</si>
  <si>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</si>
  <si>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</si>
  <si>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</si>
  <si>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</si>
  <si>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</si>
  <si>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</si>
  <si>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</si>
  <si>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</si>
  <si>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</si>
  <si>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</si>
  <si>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</si>
  <si>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</si>
  <si>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</si>
  <si>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</si>
  <si>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</si>
  <si>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</si>
  <si>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</si>
  <si>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</si>
  <si>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</si>
  <si>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</si>
  <si>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</si>
  <si>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</si>
  <si>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</si>
  <si>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</si>
  <si>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</si>
  <si>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</si>
  <si>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</si>
  <si>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</si>
  <si>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</si>
  <si>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</si>
  <si>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</si>
  <si>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</si>
  <si>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</si>
  <si>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</si>
  <si>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</si>
  <si>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</si>
  <si>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</si>
  <si>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</si>
  <si>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</si>
  <si>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</si>
  <si>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</si>
  <si>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</si>
  <si>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</si>
  <si>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</si>
  <si>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</si>
  <si>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</si>
  <si>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</si>
  <si>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</si>
  <si>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</si>
  <si>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</si>
  <si>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</si>
  <si>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</si>
  <si>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</si>
  <si>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</si>
  <si>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</si>
  <si>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</si>
  <si>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</si>
  <si>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</si>
  <si>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</si>
  <si>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</si>
  <si>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</si>
  <si>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</si>
  <si>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</si>
  <si>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</si>
  <si>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</si>
  <si>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</si>
  <si>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</si>
  <si>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</si>
  <si>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</si>
  <si>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</si>
  <si>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</si>
  <si>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</si>
  <si>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</si>
  <si>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</si>
  <si>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</si>
  <si>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</si>
  <si>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</si>
  <si>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</si>
  <si>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</si>
  <si>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</si>
  <si>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</si>
  <si>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</si>
  <si>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</si>
  <si>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</si>
  <si>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</si>
  <si>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</si>
  <si>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</si>
  <si>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</si>
  <si>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</si>
  <si>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</si>
  <si>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</si>
  <si>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</si>
  <si>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</si>
  <si>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</si>
  <si>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</si>
  <si>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</si>
  <si>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</si>
  <si>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</si>
  <si>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</si>
  <si>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</si>
  <si>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</si>
  <si>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</si>
  <si>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</si>
  <si>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</si>
  <si>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</si>
  <si>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</si>
  <si>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</si>
  <si>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</si>
  <si>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</si>
  <si>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</si>
  <si>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</si>
  <si>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</si>
  <si>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</si>
  <si>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</si>
  <si>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</si>
  <si>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</si>
  <si>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</si>
  <si>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</si>
  <si>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</si>
  <si>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</si>
  <si>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</si>
  <si>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</si>
  <si>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</si>
  <si>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</si>
  <si>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</si>
  <si>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</si>
  <si>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</si>
  <si>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</si>
  <si>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</si>
  <si>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</si>
  <si>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</si>
  <si>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</si>
  <si>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</si>
  <si>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</si>
  <si>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</si>
  <si>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</si>
  <si>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</si>
  <si>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</si>
  <si>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</si>
  <si>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</si>
  <si>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</si>
  <si>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</si>
  <si>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</si>
  <si>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</si>
  <si>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</si>
  <si>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</si>
  <si>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</si>
  <si>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</si>
  <si>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</si>
  <si>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</si>
  <si>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</si>
  <si>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</si>
  <si>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</si>
  <si>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</si>
  <si>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</si>
  <si>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</si>
  <si>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</si>
  <si>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</si>
  <si>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</si>
  <si>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</si>
  <si>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</si>
  <si>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</si>
  <si>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</si>
  <si>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</si>
  <si>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</si>
  <si>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</si>
  <si>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</si>
  <si>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</si>
  <si>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</si>
  <si>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</si>
  <si>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</si>
  <si>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</si>
  <si>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</si>
  <si>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</si>
  <si>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</si>
  <si>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</si>
  <si>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</si>
  <si>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</si>
  <si>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</si>
  <si>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</si>
  <si>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</si>
  <si>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</si>
  <si>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</si>
  <si>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</si>
  <si>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</si>
  <si>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</si>
  <si>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</si>
  <si>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</si>
  <si>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</si>
  <si>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</si>
  <si>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</si>
  <si>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</si>
  <si>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</si>
  <si>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</si>
  <si>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</si>
  <si>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</si>
  <si>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</si>
  <si>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</si>
  <si>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</si>
  <si>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</si>
  <si>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</si>
  <si>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</si>
  <si>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</si>
  <si>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</si>
  <si>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</si>
  <si>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</si>
  <si>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</si>
  <si>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</si>
  <si>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</si>
  <si>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</si>
  <si>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</si>
  <si>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</si>
  <si>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</si>
  <si>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</si>
  <si>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</si>
  <si>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</si>
  <si>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</si>
  <si>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</si>
  <si>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</si>
  <si>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</si>
  <si>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</si>
  <si>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</si>
  <si>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</si>
  <si>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</si>
  <si>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</si>
  <si>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</si>
  <si>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</si>
  <si>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</si>
  <si>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</si>
  <si>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</si>
  <si>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</si>
  <si>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</si>
  <si>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</si>
  <si>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</si>
  <si>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</si>
  <si>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</si>
  <si>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</si>
  <si>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</si>
  <si>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</si>
  <si>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</si>
  <si>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</si>
  <si>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</si>
  <si>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</si>
  <si>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</si>
  <si>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</si>
  <si>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</si>
  <si>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</si>
  <si>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</si>
  <si>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</si>
  <si>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</si>
  <si>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</si>
  <si>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</si>
  <si>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</si>
  <si>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</si>
  <si>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</si>
  <si>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</si>
  <si>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</si>
  <si>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</si>
  <si>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</si>
  <si>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</si>
  <si>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</si>
  <si>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</si>
  <si>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</si>
  <si>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</si>
  <si>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</si>
  <si>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</si>
  <si>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</si>
  <si>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</si>
  <si>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</si>
  <si>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</si>
  <si>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</si>
  <si>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</si>
  <si>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</si>
  <si>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</si>
  <si>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</si>
  <si>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</si>
  <si>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</si>
  <si>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</si>
  <si>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</si>
  <si>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</si>
  <si>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</si>
  <si>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</si>
  <si>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</si>
  <si>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</si>
  <si>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</si>
  <si>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</si>
  <si>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</si>
  <si>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</si>
  <si>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</si>
  <si>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</si>
  <si>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</si>
  <si>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</si>
  <si>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</si>
  <si>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</si>
  <si>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</si>
  <si>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</si>
  <si>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</si>
  <si>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</si>
  <si>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</si>
  <si>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</si>
  <si>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</si>
  <si>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</si>
  <si>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</si>
  <si>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</si>
  <si>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</si>
  <si>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</si>
  <si>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</si>
  <si>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</si>
  <si>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</si>
  <si>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</si>
  <si>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</si>
  <si>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</si>
  <si>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</si>
  <si>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</si>
  <si>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</si>
  <si>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</si>
  <si>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</si>
  <si>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</si>
  <si>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</si>
  <si>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</si>
  <si>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</si>
  <si>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</si>
  <si>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</si>
  <si>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</si>
  <si>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</si>
  <si>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</si>
  <si>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</si>
  <si>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</si>
  <si>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</si>
  <si>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</si>
  <si>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</si>
  <si>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</si>
  <si>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</si>
  <si>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</si>
  <si>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</si>
  <si>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</si>
  <si>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</si>
  <si>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</si>
  <si>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</si>
  <si>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</si>
  <si>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</si>
  <si>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</si>
  <si>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</si>
  <si>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</si>
  <si>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</si>
  <si>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</si>
  <si>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</si>
  <si>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</si>
  <si>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</si>
  <si>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</si>
  <si>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</si>
  <si>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</si>
  <si>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</si>
  <si>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</si>
  <si>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</si>
  <si>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</si>
  <si>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</si>
  <si>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</si>
  <si>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</si>
  <si>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</si>
  <si>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</si>
  <si>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</si>
  <si>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</si>
  <si>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</si>
  <si>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</si>
  <si>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</si>
  <si>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</si>
  <si>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</si>
  <si>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</si>
  <si>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</si>
  <si>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</si>
  <si>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</si>
  <si>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</si>
  <si>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</si>
  <si>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</si>
  <si>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</si>
  <si>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</si>
  <si>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</si>
  <si>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</si>
  <si>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</si>
  <si>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</si>
  <si>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</si>
  <si>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</si>
  <si>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</si>
  <si>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</si>
  <si>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</si>
  <si>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</si>
  <si>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</si>
  <si>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</si>
  <si>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</si>
  <si>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</si>
  <si>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</si>
  <si>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</si>
  <si>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</si>
  <si>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</si>
  <si>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</si>
  <si>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</si>
  <si>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</si>
  <si>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</si>
  <si>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</si>
  <si>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</si>
  <si>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</si>
  <si>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</si>
  <si>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</si>
  <si>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</si>
  <si>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</si>
  <si>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</si>
  <si>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</si>
  <si>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</si>
  <si>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</si>
  <si>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</si>
  <si>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</si>
  <si>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</si>
  <si>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</si>
  <si>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</si>
  <si>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</si>
  <si>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</si>
  <si>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</si>
  <si>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</si>
  <si>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</si>
  <si>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</si>
  <si>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</si>
  <si>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</si>
  <si>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</si>
  <si>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</si>
  <si>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</si>
  <si>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</si>
  <si>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</si>
  <si>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</si>
  <si>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</si>
  <si>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</si>
  <si>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</si>
  <si>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</si>
  <si>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</si>
  <si>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</si>
  <si>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</si>
  <si>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</si>
  <si>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</si>
  <si>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</si>
  <si>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</si>
  <si>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</si>
  <si>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</si>
  <si>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</si>
  <si>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</si>
  <si>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</si>
  <si>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</si>
  <si>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</si>
  <si>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</si>
  <si>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</si>
  <si>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</si>
  <si>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</si>
  <si>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</si>
  <si>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</si>
  <si>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</si>
  <si>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</si>
  <si>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</si>
  <si>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</si>
  <si>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</si>
  <si>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</si>
  <si>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</si>
  <si>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</si>
  <si>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</si>
  <si>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</si>
  <si>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</si>
  <si>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</si>
  <si>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</si>
  <si>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</si>
  <si>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</si>
  <si>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</si>
  <si>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</si>
  <si>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</si>
  <si>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</si>
  <si>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</si>
  <si>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</si>
  <si>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</si>
  <si>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</si>
  <si>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</si>
  <si>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</si>
  <si>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</si>
  <si>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</si>
  <si>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</si>
  <si>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</si>
  <si>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</si>
  <si>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</si>
  <si>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</si>
  <si>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</si>
  <si>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</si>
  <si>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</si>
  <si>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</si>
  <si>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</si>
  <si>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</si>
  <si>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</si>
  <si>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</si>
  <si>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</si>
  <si>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</si>
  <si>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</si>
  <si>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</si>
  <si>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</si>
  <si>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</si>
  <si>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</si>
  <si>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</si>
  <si>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</si>
  <si>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</si>
  <si>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</si>
  <si>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</si>
  <si>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</si>
  <si>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</si>
  <si>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</si>
  <si>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</si>
  <si>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</si>
  <si>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</si>
  <si>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</si>
  <si>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</si>
  <si>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</si>
  <si>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</si>
  <si>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</si>
  <si>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</si>
  <si>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</si>
  <si>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</si>
  <si>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</si>
  <si>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</si>
  <si>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</si>
  <si>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</si>
  <si>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</si>
  <si>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</si>
  <si>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</si>
  <si>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</si>
  <si>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</si>
  <si>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</si>
  <si>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</si>
  <si>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</si>
  <si>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</si>
  <si>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</si>
  <si>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</si>
  <si>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</si>
  <si>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</si>
  <si>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</si>
  <si>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</si>
  <si>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</si>
  <si>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</si>
  <si>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</si>
  <si>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</si>
  <si>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</si>
  <si>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</si>
  <si>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</si>
  <si>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</si>
  <si>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</si>
  <si>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</si>
  <si>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</si>
  <si>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</si>
  <si>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</si>
  <si>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</si>
  <si>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</si>
  <si>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</si>
  <si>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</si>
  <si>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</si>
  <si>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</si>
  <si>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</si>
  <si>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</si>
  <si>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</si>
  <si>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</si>
  <si>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</si>
  <si>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</si>
  <si>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</si>
  <si>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</si>
  <si>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</si>
  <si>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</si>
  <si>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</si>
  <si>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</si>
  <si>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</si>
  <si>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</si>
  <si>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</si>
  <si>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</si>
  <si>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</si>
  <si>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</si>
  <si>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</si>
  <si>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</si>
  <si>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</si>
  <si>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</si>
  <si>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</si>
  <si>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</si>
  <si>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</si>
  <si>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</si>
  <si>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</si>
  <si>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</si>
  <si>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</si>
  <si>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</si>
  <si>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</si>
  <si>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</si>
  <si>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</si>
  <si>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</si>
  <si>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</si>
  <si>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</si>
  <si>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</si>
  <si>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</si>
  <si>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</si>
  <si>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</si>
  <si>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</si>
  <si>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</si>
  <si>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</si>
  <si>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</si>
  <si>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</si>
  <si>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</si>
  <si>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</si>
  <si>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</si>
  <si>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</si>
  <si>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</si>
  <si>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</si>
  <si>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</si>
  <si>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</si>
  <si>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</si>
  <si>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</si>
  <si>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</si>
  <si>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</si>
  <si>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</si>
  <si>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</si>
  <si>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</si>
  <si>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</si>
  <si>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</si>
  <si>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</si>
  <si>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</si>
  <si>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</si>
  <si>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</si>
  <si>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</si>
  <si>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</si>
  <si>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</si>
  <si>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</si>
  <si>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</si>
  <si>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</si>
  <si>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</si>
  <si>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</si>
  <si>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</si>
  <si>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</si>
  <si>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</si>
  <si>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</si>
  <si>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</si>
  <si>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</si>
  <si>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</si>
  <si>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</si>
  <si>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</si>
  <si>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</si>
  <si>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</si>
  <si>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</si>
  <si>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</si>
  <si>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</si>
  <si>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</si>
  <si>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</si>
  <si>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</si>
  <si>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</si>
  <si>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</si>
  <si>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</si>
  <si>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</si>
  <si>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</si>
  <si>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</si>
  <si>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</si>
  <si>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</si>
  <si>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</si>
  <si>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</si>
  <si>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</si>
  <si>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</si>
  <si>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</si>
  <si>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</si>
  <si>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</si>
  <si>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</si>
  <si>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</si>
  <si>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</si>
  <si>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</si>
  <si>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</si>
  <si>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</si>
  <si>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</si>
  <si>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</si>
  <si>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</si>
  <si>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</si>
  <si>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</si>
  <si>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</si>
  <si>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</si>
  <si>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</si>
  <si>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</si>
  <si>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</si>
  <si>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</si>
  <si>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</si>
  <si>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</si>
  <si>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</si>
  <si>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</si>
  <si>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</si>
  <si>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</si>
  <si>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</si>
  <si>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</si>
  <si>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</si>
  <si>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</si>
  <si>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</si>
  <si>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</si>
  <si>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</si>
  <si>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</si>
  <si>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</si>
  <si>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</si>
  <si>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</si>
  <si>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</si>
  <si>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</si>
  <si>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</si>
  <si>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</si>
  <si>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</si>
  <si>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</si>
  <si>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</si>
  <si>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</si>
  <si>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</si>
  <si>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</si>
  <si>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</si>
  <si>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</si>
  <si>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</si>
  <si>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</si>
  <si>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</si>
  <si>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</si>
  <si>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</si>
  <si>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</si>
  <si>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</si>
  <si>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</si>
  <si>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</si>
  <si>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</si>
  <si>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</si>
  <si>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</si>
  <si>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</si>
  <si>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</si>
  <si>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</si>
  <si>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</si>
  <si>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</si>
  <si>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</si>
  <si>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</si>
  <si>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</si>
  <si>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</si>
  <si>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</si>
  <si>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</si>
  <si>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</si>
  <si>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</si>
  <si>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</si>
  <si>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</si>
  <si>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</si>
  <si>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</si>
  <si>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</si>
  <si>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</si>
  <si>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</si>
  <si>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</si>
  <si>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</si>
  <si>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</si>
  <si>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</si>
  <si>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</si>
  <si>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</si>
  <si>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</si>
  <si>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</si>
  <si>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</si>
  <si>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</si>
  <si>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</si>
  <si>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</si>
  <si>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</si>
  <si>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</si>
  <si>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</si>
  <si>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</si>
  <si>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</si>
  <si>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</si>
  <si>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</si>
  <si>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</si>
  <si>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</si>
  <si>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</si>
  <si>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</si>
  <si>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</si>
  <si>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</si>
  <si>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</si>
  <si>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</si>
  <si>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</si>
  <si>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</si>
  <si>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</si>
  <si>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</si>
  <si>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</si>
  <si>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</si>
  <si>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</si>
  <si>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</si>
  <si>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</si>
  <si>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</si>
  <si>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</si>
  <si>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</si>
  <si>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</si>
  <si>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</si>
  <si>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</si>
  <si>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</si>
  <si>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</si>
  <si>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</si>
  <si>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</si>
  <si>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</si>
  <si>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</si>
  <si>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</si>
  <si>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</si>
  <si>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</si>
  <si>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</si>
  <si>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</si>
  <si>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</si>
  <si>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</si>
  <si>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</si>
  <si>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</si>
  <si>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</si>
  <si>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</si>
  <si>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</si>
  <si>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</si>
  <si>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</si>
  <si>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</si>
  <si>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</si>
  <si>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</si>
  <si>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</si>
  <si>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</si>
  <si>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</si>
  <si>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</si>
  <si>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</si>
  <si>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</si>
  <si>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</si>
  <si>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</si>
  <si>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</si>
  <si>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</si>
  <si>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</si>
  <si>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</si>
  <si>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</si>
  <si>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</si>
  <si>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</si>
  <si>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</si>
  <si>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</si>
  <si>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</si>
  <si>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</si>
  <si>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</si>
  <si>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</si>
  <si>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</si>
  <si>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</si>
  <si>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</si>
  <si>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</si>
  <si>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</si>
  <si>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</si>
  <si>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</si>
  <si>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</si>
  <si>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</si>
  <si>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</si>
  <si>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</si>
  <si>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</si>
  <si>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</si>
  <si>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</si>
  <si>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</si>
  <si>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</si>
  <si>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</si>
  <si>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</si>
  <si>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</si>
  <si>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</si>
  <si>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</si>
  <si>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</si>
  <si>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</si>
  <si>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</si>
  <si>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</si>
  <si>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</si>
  <si>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</si>
  <si>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</si>
  <si>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</si>
  <si>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</si>
  <si>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</si>
  <si>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</si>
  <si>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</si>
  <si>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</si>
  <si>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</si>
  <si>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</si>
  <si>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</si>
  <si>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</si>
  <si>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</si>
  <si>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</si>
  <si>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</si>
  <si>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</si>
  <si>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</si>
  <si>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</si>
  <si>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</si>
  <si>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</si>
  <si>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</si>
  <si>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</si>
  <si>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</si>
  <si>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</si>
  <si>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</si>
  <si>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</si>
  <si>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</si>
  <si>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</si>
  <si>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</si>
  <si>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</si>
  <si>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</si>
  <si>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</si>
  <si>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</si>
  <si>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</si>
  <si>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</si>
  <si>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</si>
  <si>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</si>
  <si>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</si>
  <si>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</si>
  <si>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</si>
  <si>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</si>
  <si>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</si>
  <si>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</si>
  <si>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</si>
  <si>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</si>
  <si>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</si>
  <si>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</si>
  <si>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</si>
  <si>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</si>
  <si>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</si>
  <si>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</si>
  <si>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</si>
  <si>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</si>
  <si>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</si>
  <si>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</si>
  <si>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</si>
  <si>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</si>
  <si>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</si>
  <si>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</si>
  <si>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</si>
  <si>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</si>
  <si>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</si>
  <si>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</si>
  <si>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</si>
  <si>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</si>
  <si>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</si>
  <si>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</si>
  <si>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</si>
  <si>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</si>
  <si>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</si>
  <si>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</si>
  <si>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</si>
  <si>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</si>
  <si>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</si>
  <si>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</si>
  <si>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</si>
  <si>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</si>
  <si>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</si>
  <si>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</si>
  <si>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</si>
  <si>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</si>
  <si>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</si>
  <si>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</si>
  <si>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</si>
  <si>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</si>
  <si>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</si>
  <si>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</si>
  <si>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</si>
  <si>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</si>
  <si>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</si>
  <si>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</si>
  <si>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</si>
  <si>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</si>
  <si>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</si>
  <si>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</si>
  <si>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</si>
  <si>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</si>
  <si>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</si>
  <si>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</si>
  <si>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</si>
  <si>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</si>
  <si>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</si>
  <si>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</si>
  <si>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</si>
  <si>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</si>
  <si>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</si>
  <si>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</si>
  <si>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</si>
  <si>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</si>
  <si>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</si>
  <si>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</si>
  <si>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</si>
  <si>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</si>
  <si>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</si>
  <si>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</si>
  <si>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</si>
  <si>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</si>
  <si>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</si>
  <si>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</si>
  <si>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</si>
  <si>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</si>
  <si>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</si>
  <si>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</si>
  <si>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</si>
  <si>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</si>
  <si>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</si>
  <si>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</si>
  <si>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</si>
  <si>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</si>
  <si>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</si>
  <si>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</si>
  <si>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</si>
  <si>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</si>
  <si>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</si>
  <si>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</si>
  <si>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</si>
  <si>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</si>
  <si>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</si>
  <si>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</si>
  <si>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</si>
  <si>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</si>
  <si>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</si>
  <si>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</si>
  <si>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</si>
  <si>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</si>
  <si>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</si>
  <si>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</si>
  <si>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</si>
  <si>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</si>
  <si>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</si>
  <si>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</si>
  <si>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</si>
  <si>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</si>
  <si>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</si>
  <si>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</si>
  <si>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</si>
  <si>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</si>
  <si>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</si>
  <si>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</si>
  <si>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</si>
  <si>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</si>
  <si>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</si>
  <si>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</si>
  <si>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</si>
  <si>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</si>
  <si>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</si>
  <si>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</si>
  <si>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</si>
  <si>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</si>
  <si>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</si>
  <si>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</si>
  <si>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</si>
  <si>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</si>
  <si>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</si>
  <si>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</si>
  <si>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</si>
  <si>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</si>
  <si>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</si>
  <si>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</si>
  <si>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</si>
  <si>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</si>
  <si>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</si>
  <si>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</si>
  <si>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</si>
  <si>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</si>
  <si>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</si>
  <si>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</si>
  <si>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</si>
  <si>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</si>
  <si>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</si>
  <si>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</si>
  <si>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</si>
  <si>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</si>
  <si>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</si>
  <si>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</si>
  <si>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</si>
  <si>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</si>
  <si>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</si>
  <si>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</si>
  <si>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</si>
  <si>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</si>
  <si>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</si>
  <si>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</si>
  <si>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</si>
  <si>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</si>
  <si>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</si>
  <si>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</si>
  <si>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</si>
  <si>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</si>
  <si>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</si>
  <si>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</si>
  <si>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</si>
  <si>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</si>
  <si>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</si>
  <si>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</si>
  <si>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</si>
  <si>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</si>
  <si>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</si>
  <si>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</si>
  <si>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</si>
  <si>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</si>
  <si>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</si>
  <si>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</si>
  <si>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</si>
  <si>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</si>
  <si>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</si>
  <si>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</si>
  <si>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</si>
  <si>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</si>
  <si>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</si>
  <si>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</si>
  <si>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</si>
  <si>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</si>
  <si>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</si>
  <si>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</si>
  <si>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</si>
  <si>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</si>
  <si>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</si>
  <si>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</si>
  <si>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</si>
  <si>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</si>
  <si>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</si>
  <si>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</si>
  <si>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</si>
  <si>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</si>
  <si>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</si>
  <si>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</si>
  <si>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</si>
  <si>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</si>
  <si>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</si>
  <si>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</si>
  <si>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</si>
  <si>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</si>
  <si>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</si>
  <si>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</si>
  <si>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</si>
  <si>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</si>
  <si>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</si>
  <si>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</si>
  <si>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</si>
  <si>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</si>
  <si>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</si>
  <si>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</si>
  <si>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</si>
  <si>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</si>
  <si>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</si>
  <si>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</si>
  <si>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</si>
  <si>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</si>
  <si>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</si>
  <si>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</si>
  <si>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</si>
  <si>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</si>
  <si>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</si>
  <si>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</si>
  <si>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</si>
  <si>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</si>
  <si>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</si>
  <si>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</si>
  <si>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</si>
  <si>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</si>
  <si>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</si>
  <si>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</si>
  <si>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</si>
  <si>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</si>
  <si>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</si>
  <si>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</si>
  <si>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</si>
  <si>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</si>
  <si>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</si>
  <si>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</si>
  <si>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</si>
  <si>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</si>
  <si>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</si>
  <si>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</si>
  <si>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</si>
  <si>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</si>
  <si>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</si>
  <si>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</si>
  <si>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</si>
  <si>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</si>
  <si>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</si>
  <si>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</si>
  <si>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</si>
  <si>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</si>
  <si>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</si>
  <si>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</si>
  <si>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</si>
  <si>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</si>
  <si>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</si>
  <si>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</si>
  <si>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</si>
  <si>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</si>
  <si>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</si>
  <si>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</si>
  <si>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</si>
  <si>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</si>
  <si>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</si>
  <si>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</si>
  <si>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</si>
  <si>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</si>
  <si>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</si>
  <si>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</si>
  <si>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</si>
  <si>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</si>
  <si>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</si>
  <si>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</si>
  <si>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</si>
  <si>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</si>
  <si>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</si>
  <si>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</si>
  <si>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</si>
  <si>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</si>
  <si>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</si>
  <si>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</si>
  <si>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</si>
  <si>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</si>
  <si>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</si>
  <si>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</si>
  <si>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</si>
  <si>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</si>
  <si>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</si>
  <si>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</si>
  <si>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</si>
  <si>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</si>
  <si>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</si>
  <si>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</si>
  <si>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</si>
  <si>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</si>
  <si>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</si>
  <si>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</si>
  <si>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</si>
  <si>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</si>
  <si>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</si>
  <si>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</si>
  <si>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</si>
  <si>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</si>
  <si>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</si>
  <si>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</si>
  <si>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</si>
  <si>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</si>
  <si>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</si>
  <si>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</si>
  <si>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</si>
  <si>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</si>
  <si>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</si>
  <si>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</si>
  <si>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</si>
  <si>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</si>
  <si>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</si>
  <si>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</si>
  <si>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</si>
  <si>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</si>
  <si>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</si>
  <si>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</si>
  <si>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</si>
  <si>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</si>
  <si>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</si>
  <si>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</si>
  <si>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</si>
  <si>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</si>
  <si>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</si>
  <si>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</si>
  <si>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</si>
  <si>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</si>
  <si>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</si>
  <si>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</si>
  <si>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</si>
  <si>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</si>
  <si>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</si>
  <si>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</si>
  <si>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</si>
  <si>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</si>
  <si>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</si>
  <si>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</si>
  <si>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</si>
  <si>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</si>
  <si>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</si>
  <si>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</si>
  <si>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</si>
  <si>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</si>
  <si>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</si>
  <si>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</si>
  <si>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</si>
  <si>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</si>
  <si>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</si>
  <si>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</si>
  <si>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</si>
  <si>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</si>
  <si>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</si>
  <si>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</si>
  <si>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</si>
  <si>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</si>
  <si>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</si>
  <si>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</si>
  <si>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</si>
  <si>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</si>
  <si>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</si>
  <si>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</si>
  <si>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</si>
  <si>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</si>
  <si>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</si>
  <si>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</si>
  <si>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</si>
  <si>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</si>
  <si>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</si>
  <si>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</si>
  <si>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</si>
  <si>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</si>
  <si>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</si>
  <si>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</si>
  <si>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</si>
  <si>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</si>
  <si>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</si>
  <si>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</si>
  <si>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</si>
  <si>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</si>
  <si>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</si>
  <si>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</si>
  <si>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</si>
  <si>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</si>
  <si>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</si>
  <si>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</si>
  <si>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</si>
  <si>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</si>
  <si>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</si>
  <si>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</si>
  <si>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</si>
  <si>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</si>
  <si>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</si>
  <si>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</si>
  <si>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</si>
  <si>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</si>
  <si>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</si>
  <si>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</si>
  <si>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</si>
  <si>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</si>
  <si>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</si>
  <si>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</si>
  <si>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</si>
  <si>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</si>
  <si>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</si>
  <si>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</si>
  <si>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</si>
  <si>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</si>
  <si>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</si>
  <si>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</si>
  <si>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</si>
  <si>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</si>
  <si>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</si>
  <si>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</si>
  <si>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</si>
  <si>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</si>
  <si>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</si>
  <si>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</si>
  <si>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</si>
  <si>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</si>
  <si>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</si>
  <si>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</si>
  <si>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</si>
  <si>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</si>
  <si>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</si>
  <si>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</si>
  <si>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</si>
  <si>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</si>
  <si>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</si>
  <si>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</si>
  <si>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</si>
  <si>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</si>
  <si>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</si>
  <si>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</si>
  <si>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</si>
  <si>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</si>
  <si>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</si>
  <si>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</si>
  <si>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</si>
  <si>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</si>
  <si>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</si>
  <si>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</si>
  <si>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</si>
  <si>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</si>
  <si>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</si>
  <si>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</si>
  <si>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</si>
  <si>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</si>
  <si>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</si>
  <si>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</si>
  <si>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</si>
  <si>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</si>
  <si>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</si>
  <si>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</si>
  <si>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</si>
  <si>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</si>
  <si>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</si>
  <si>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</si>
  <si>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</si>
  <si>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</si>
  <si>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</si>
  <si>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</si>
  <si>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</si>
  <si>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</si>
  <si>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</si>
  <si>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</si>
  <si>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</si>
  <si>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</si>
  <si>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</si>
  <si>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</si>
  <si>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</si>
  <si>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</si>
  <si>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</si>
  <si>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</si>
  <si>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</si>
  <si>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</si>
  <si>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</si>
  <si>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</si>
  <si>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</si>
  <si>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</si>
  <si>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</si>
  <si>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</si>
  <si>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</si>
  <si>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</si>
  <si>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</si>
  <si>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</si>
  <si>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</si>
  <si>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</si>
  <si>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</si>
  <si>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</si>
  <si>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</si>
  <si>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</si>
  <si>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</si>
  <si>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</si>
  <si>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</si>
  <si>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</si>
  <si>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</si>
  <si>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</si>
  <si>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</si>
  <si>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</si>
  <si>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</si>
  <si>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</si>
  <si>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</si>
  <si>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</si>
  <si>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</si>
  <si>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</si>
  <si>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</si>
  <si>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</si>
  <si>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</si>
  <si>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</si>
  <si>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</si>
  <si>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</si>
  <si>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</si>
  <si>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</si>
  <si>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</si>
  <si>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</si>
  <si>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</si>
  <si>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</si>
  <si>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</si>
  <si>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</si>
  <si>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</si>
  <si>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</si>
  <si>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</si>
  <si>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</si>
  <si>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</si>
  <si>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</si>
  <si>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</si>
  <si>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</si>
  <si>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</si>
  <si>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</si>
  <si>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</si>
  <si>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</si>
  <si>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</si>
  <si>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</si>
  <si>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</si>
  <si>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</si>
  <si>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</si>
  <si>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</si>
  <si>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</si>
  <si>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</si>
  <si>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</si>
  <si>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</si>
  <si>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</si>
  <si>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</si>
  <si>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</si>
  <si>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</si>
  <si>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</si>
  <si>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</si>
  <si>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</si>
  <si>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</si>
  <si>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</si>
  <si>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</si>
  <si>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</si>
  <si>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</si>
  <si>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</si>
  <si>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</si>
  <si>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</si>
  <si>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</si>
  <si>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</si>
  <si>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</si>
  <si>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</si>
  <si>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</si>
  <si>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</si>
  <si>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</si>
  <si>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</si>
  <si>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</si>
  <si>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</si>
  <si>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</si>
  <si>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</si>
  <si>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</si>
  <si>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</si>
  <si>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</si>
  <si>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</si>
  <si>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</si>
  <si>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</si>
  <si>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</si>
  <si>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</si>
  <si>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</si>
  <si>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</si>
  <si>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</si>
  <si>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</si>
  <si>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</si>
  <si>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</si>
  <si>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</si>
  <si>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</si>
  <si>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</si>
  <si>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</si>
  <si>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</si>
  <si>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</si>
  <si>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</si>
  <si>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</si>
  <si>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</si>
  <si>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</si>
  <si>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</si>
  <si>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</si>
  <si>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</si>
  <si>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</si>
  <si>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</si>
  <si>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</si>
  <si>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</si>
  <si>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</si>
  <si>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</si>
  <si>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</si>
  <si>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</si>
  <si>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</si>
  <si>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</si>
  <si>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</si>
  <si>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</si>
  <si>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</si>
  <si>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</si>
  <si>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</si>
  <si>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</si>
  <si>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</si>
  <si>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</si>
  <si>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</si>
  <si>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</si>
  <si>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</si>
  <si>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</si>
  <si>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</si>
  <si>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</si>
  <si>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</si>
  <si>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</si>
  <si>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</si>
  <si>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</si>
  <si>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</si>
  <si>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</si>
  <si>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</si>
  <si>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</si>
  <si>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</si>
  <si>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</si>
  <si>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</si>
  <si>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</si>
  <si>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</si>
  <si>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</si>
  <si>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</si>
  <si>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</si>
  <si>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</si>
  <si>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</si>
  <si>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</si>
  <si>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</si>
  <si>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</si>
  <si>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</si>
  <si>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</si>
  <si>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</si>
  <si>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</si>
  <si>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</si>
  <si>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</si>
  <si>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</si>
  <si>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</si>
  <si>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</si>
  <si>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</si>
  <si>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</si>
  <si>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</si>
  <si>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</si>
  <si>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</si>
  <si>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</si>
  <si>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</si>
  <si>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</si>
  <si>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</si>
  <si>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</si>
  <si>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</si>
  <si>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</si>
  <si>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</si>
  <si>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</si>
  <si>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</si>
  <si>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</si>
  <si>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</si>
  <si>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</si>
  <si>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</si>
  <si>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</si>
  <si>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</si>
  <si>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</si>
  <si>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</si>
  <si>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</si>
  <si>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</si>
  <si>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</si>
  <si>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</si>
  <si>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</si>
  <si>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</si>
  <si>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</si>
  <si>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</si>
  <si>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</si>
  <si>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</si>
  <si>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</si>
  <si>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</si>
  <si>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</si>
  <si>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</si>
  <si>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</si>
  <si>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</si>
  <si>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</si>
  <si>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</si>
  <si>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</si>
  <si>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</si>
  <si>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</si>
  <si>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</si>
  <si>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</si>
  <si>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</si>
  <si>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</si>
  <si>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</si>
  <si>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</si>
  <si>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</si>
  <si>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</si>
  <si>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</si>
  <si>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</si>
  <si>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</si>
  <si>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</si>
  <si>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</si>
  <si>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</si>
  <si>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</si>
  <si>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</si>
  <si>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</si>
  <si>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</si>
  <si>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</si>
  <si>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</si>
  <si>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</si>
  <si>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</si>
  <si>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</si>
  <si>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</si>
  <si>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</si>
  <si>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</si>
  <si>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</si>
  <si>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</si>
  <si>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</si>
  <si>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</si>
  <si>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</si>
  <si>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</si>
  <si>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</si>
  <si>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</si>
  <si>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</si>
  <si>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</si>
  <si>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</si>
  <si>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</si>
  <si>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</si>
  <si>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</si>
  <si>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</si>
  <si>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</si>
  <si>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</si>
  <si>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</si>
  <si>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</si>
  <si>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</si>
  <si>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</si>
  <si>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</si>
  <si>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</si>
  <si>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</si>
  <si>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</si>
  <si>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</si>
  <si>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</si>
  <si>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</si>
  <si>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</si>
  <si>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</si>
  <si>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</si>
  <si>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</si>
  <si>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</si>
  <si>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</si>
  <si>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</si>
  <si>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</si>
  <si>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</si>
  <si>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</si>
  <si>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</si>
  <si>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</si>
  <si>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</si>
  <si>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</si>
  <si>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</si>
  <si>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</si>
  <si>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</si>
  <si>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</si>
  <si>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</si>
  <si>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</si>
  <si>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</si>
  <si>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</si>
  <si>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</si>
  <si>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</si>
  <si>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</si>
  <si>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</si>
  <si>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</si>
  <si>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</si>
  <si>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</si>
  <si>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</si>
  <si>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</si>
  <si>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</si>
  <si>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</si>
  <si>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</si>
  <si>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</si>
  <si>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</si>
  <si>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</si>
  <si>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</si>
  <si>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</si>
  <si>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</si>
  <si>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</si>
  <si>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</si>
  <si>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</si>
  <si>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</si>
  <si>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</si>
  <si>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</si>
  <si>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</si>
  <si>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</si>
  <si>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</si>
  <si>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</si>
  <si>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</si>
  <si>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</si>
  <si>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</si>
  <si>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</si>
  <si>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</si>
  <si>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</si>
  <si>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</si>
  <si>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</si>
  <si>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</si>
  <si>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</si>
  <si>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</si>
  <si>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</si>
  <si>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</si>
  <si>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</si>
  <si>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</si>
  <si>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</si>
  <si>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</si>
  <si>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</si>
  <si>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</si>
  <si>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</si>
  <si>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</si>
  <si>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</si>
  <si>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</si>
  <si>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</si>
  <si>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</si>
  <si>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</si>
  <si>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</si>
  <si>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</si>
  <si>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</si>
  <si>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</si>
  <si>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</si>
  <si>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</si>
  <si>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</si>
  <si>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</si>
  <si>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</si>
  <si>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</si>
  <si>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</si>
  <si>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</si>
  <si>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</si>
  <si>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</si>
  <si>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</si>
  <si>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</si>
  <si>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</si>
  <si>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</si>
  <si>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</si>
  <si>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</si>
  <si>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</si>
  <si>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</si>
  <si>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</si>
  <si>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</si>
  <si>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</si>
  <si>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</si>
  <si>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</si>
  <si>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</si>
  <si>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</si>
  <si>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</si>
  <si>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</si>
  <si>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</si>
  <si>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</si>
  <si>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</si>
  <si>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</si>
  <si>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</si>
  <si>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</si>
  <si>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</si>
  <si>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</si>
  <si>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</si>
  <si>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</si>
  <si>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</si>
  <si>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</si>
  <si>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</si>
  <si>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</si>
  <si>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</si>
  <si>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</si>
  <si>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</si>
  <si>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</si>
  <si>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</si>
  <si>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</si>
  <si>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</si>
  <si>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</si>
  <si>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</si>
  <si>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</si>
  <si>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</si>
  <si>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</si>
  <si>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</si>
  <si>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</si>
  <si>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</si>
  <si>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</si>
  <si>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</si>
  <si>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</si>
  <si>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</si>
  <si>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</si>
  <si>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</si>
  <si>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</si>
  <si>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</si>
  <si>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</si>
  <si>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</si>
  <si>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</si>
  <si>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</si>
  <si>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</si>
  <si>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</si>
  <si>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</si>
  <si>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</si>
  <si>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</si>
  <si>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</si>
  <si>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</si>
  <si>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</si>
  <si>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</si>
  <si>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</si>
  <si>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</si>
  <si>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</si>
  <si>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</si>
  <si>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</si>
  <si>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</si>
  <si>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</si>
  <si>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</si>
  <si>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</si>
  <si>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</si>
  <si>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</si>
  <si>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</si>
  <si>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</si>
  <si>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</si>
  <si>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</si>
  <si>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</si>
  <si>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</si>
  <si>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</si>
  <si>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</si>
  <si>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</si>
  <si>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</si>
  <si>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</si>
  <si>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</si>
  <si>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</si>
  <si>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</si>
  <si>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</si>
  <si>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</si>
  <si>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</si>
  <si>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</si>
  <si>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</si>
  <si>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</si>
  <si>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</si>
  <si>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</si>
  <si>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</si>
  <si>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</si>
  <si>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</si>
  <si>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</si>
  <si>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</si>
  <si>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</si>
  <si>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</si>
  <si>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</si>
  <si>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</si>
  <si>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</si>
  <si>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</si>
  <si>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</si>
  <si>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</si>
  <si>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</si>
  <si>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</si>
  <si>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</si>
  <si>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</si>
  <si>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</si>
  <si>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</si>
  <si>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</si>
  <si>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</si>
  <si>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</si>
  <si>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</si>
  <si>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</si>
  <si>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</si>
  <si>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</si>
  <si>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</si>
  <si>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</si>
  <si>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</si>
  <si>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</si>
  <si>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</si>
  <si>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</si>
  <si>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</si>
  <si>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</si>
  <si>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</si>
  <si>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</si>
  <si>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</si>
  <si>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</si>
  <si>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</si>
  <si>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</si>
  <si>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</si>
  <si>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</si>
  <si>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</si>
  <si>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</si>
  <si>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</si>
  <si>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</si>
  <si>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</si>
  <si>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</si>
  <si>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</si>
  <si>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</si>
  <si>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</si>
  <si>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</si>
  <si>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</si>
  <si>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</si>
  <si>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</si>
  <si>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</si>
  <si>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</si>
  <si>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</si>
  <si>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</si>
  <si>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</si>
  <si>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</si>
  <si>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</si>
  <si>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</si>
  <si>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</si>
  <si>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</si>
  <si>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</si>
  <si>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</si>
  <si>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</si>
  <si>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</si>
  <si>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</si>
  <si>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</si>
  <si>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</si>
  <si>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</si>
  <si>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</si>
  <si>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</si>
  <si>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</si>
  <si>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</si>
  <si>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</si>
  <si>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</si>
  <si>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</si>
  <si>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</si>
  <si>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</si>
  <si>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</si>
  <si>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</si>
  <si>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</si>
  <si>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</si>
  <si>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</si>
  <si>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</si>
  <si>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</si>
  <si>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</si>
  <si>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</si>
  <si>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</si>
  <si>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</si>
  <si>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</si>
  <si>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</si>
  <si>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</si>
  <si>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</si>
  <si>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</si>
  <si>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</si>
  <si>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</si>
  <si>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</si>
  <si>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</si>
  <si>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</si>
  <si>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</si>
  <si>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</si>
  <si>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</si>
  <si>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</si>
  <si>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</si>
  <si>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</si>
  <si>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</si>
  <si>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</si>
  <si>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</si>
  <si>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</si>
  <si>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</si>
  <si>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</si>
  <si>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</si>
  <si>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</si>
  <si>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</si>
  <si>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</si>
  <si>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</si>
  <si>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</si>
  <si>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</si>
  <si>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</si>
  <si>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</si>
  <si>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</si>
  <si>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</si>
  <si>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</si>
  <si>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</si>
  <si>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</si>
  <si>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</si>
  <si>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</si>
  <si>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</si>
  <si>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</si>
  <si>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</si>
  <si>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</si>
  <si>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</si>
  <si>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</si>
  <si>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</si>
  <si>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</si>
  <si>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</si>
  <si>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</si>
  <si>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</si>
  <si>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</si>
  <si>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</si>
  <si>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</si>
  <si>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</si>
  <si>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</si>
  <si>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</si>
  <si>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</si>
  <si>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</si>
  <si>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</si>
  <si>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</si>
  <si>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</si>
  <si>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</si>
  <si>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</si>
  <si>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</si>
  <si>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</si>
  <si>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</si>
  <si>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</si>
  <si>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</si>
  <si>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</si>
  <si>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</si>
  <si>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</si>
  <si>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</si>
  <si>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</si>
  <si>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</si>
  <si>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</si>
  <si>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</si>
  <si>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</si>
  <si>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</si>
  <si>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</si>
  <si>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</si>
  <si>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</si>
  <si>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</si>
  <si>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</si>
  <si>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</si>
  <si>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</si>
  <si>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</si>
  <si>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</si>
  <si>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</si>
  <si>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</si>
  <si>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</si>
  <si>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</si>
  <si>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</si>
  <si>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</si>
  <si>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</si>
  <si>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</si>
  <si>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</si>
  <si>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</si>
  <si>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</si>
  <si>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</si>
  <si>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</si>
  <si>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</si>
  <si>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</si>
  <si>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</si>
  <si>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</si>
  <si>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</si>
  <si>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</si>
  <si>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</si>
  <si>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</si>
  <si>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</si>
  <si>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</si>
  <si>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</si>
  <si>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</si>
  <si>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</si>
  <si>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</si>
  <si>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</si>
  <si>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</si>
  <si>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</si>
  <si>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</si>
  <si>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</si>
  <si>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</si>
  <si>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</si>
  <si>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</si>
  <si>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</si>
  <si>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</si>
  <si>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</si>
  <si>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</si>
  <si>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</si>
  <si>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</si>
  <si>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</si>
  <si>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</si>
  <si>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</si>
  <si>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</si>
  <si>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</si>
  <si>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</si>
  <si>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</si>
  <si>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</si>
  <si>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</si>
  <si>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</si>
  <si>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</si>
  <si>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</si>
  <si>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</si>
  <si>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</si>
  <si>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</si>
  <si>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</si>
  <si>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</si>
  <si>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</si>
  <si>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</si>
  <si>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</si>
  <si>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</si>
  <si>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</si>
  <si>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</si>
  <si>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</si>
  <si>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</si>
  <si>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</si>
  <si>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</si>
  <si>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</si>
  <si>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</si>
  <si>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</si>
  <si>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</si>
  <si>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</si>
  <si>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</si>
  <si>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</si>
  <si>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</si>
  <si>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</si>
  <si>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</si>
  <si>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</si>
  <si>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</si>
  <si>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</si>
  <si>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</si>
  <si>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</si>
  <si>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</si>
  <si>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</si>
  <si>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</si>
  <si>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</si>
  <si>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</si>
  <si>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</si>
  <si>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</si>
  <si>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</si>
  <si>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</si>
  <si>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</si>
  <si>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</si>
  <si>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</si>
  <si>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</si>
  <si>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</si>
  <si>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</si>
  <si>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</si>
  <si>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</si>
  <si>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</si>
  <si>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</si>
  <si>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</si>
  <si>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</si>
  <si>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</si>
  <si>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</si>
  <si>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</si>
  <si>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</si>
  <si>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</si>
  <si>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</si>
  <si>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</si>
  <si>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</si>
  <si>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</si>
  <si>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</si>
  <si>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</si>
  <si>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</si>
  <si>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</si>
  <si>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</si>
  <si>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</si>
  <si>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</si>
  <si>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</si>
  <si>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</si>
  <si>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</si>
  <si>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</si>
  <si>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</si>
  <si>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</si>
  <si>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</si>
  <si>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</si>
  <si>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</si>
  <si>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</si>
  <si>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</si>
  <si>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</si>
  <si>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</si>
  <si>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</si>
  <si>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</si>
  <si>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</si>
  <si>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</si>
  <si>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</si>
  <si>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</si>
  <si>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</si>
  <si>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</si>
  <si>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</si>
  <si>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</si>
  <si>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</si>
  <si>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</si>
  <si>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</si>
  <si>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</si>
  <si>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</si>
  <si>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</si>
  <si>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</si>
  <si>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</si>
  <si>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</si>
  <si>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</si>
  <si>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</si>
  <si>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</si>
  <si>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</si>
  <si>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</si>
  <si>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</si>
  <si>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</si>
  <si>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</si>
  <si>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</si>
  <si>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</si>
  <si>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</si>
  <si>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</si>
  <si>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</si>
  <si>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</si>
  <si>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</si>
  <si>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</si>
  <si>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</si>
  <si>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</si>
  <si>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</si>
  <si>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</si>
  <si>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</si>
  <si>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</si>
  <si>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</si>
  <si>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</si>
  <si>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</si>
  <si>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</si>
  <si>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</si>
  <si>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</si>
  <si>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</si>
  <si>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</si>
  <si>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</si>
  <si>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</si>
  <si>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</si>
  <si>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</si>
  <si>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</si>
  <si>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</si>
  <si>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</si>
  <si>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</si>
  <si>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</si>
  <si>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</si>
  <si>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</si>
  <si>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</si>
  <si>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</si>
  <si>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</si>
  <si>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</si>
  <si>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</si>
  <si>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</si>
  <si>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</si>
  <si>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</si>
  <si>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</si>
  <si>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</si>
  <si>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</si>
  <si>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</si>
  <si>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</si>
  <si>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</si>
  <si>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</si>
  <si>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</si>
  <si>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</si>
  <si>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</si>
  <si>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</si>
  <si>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</si>
  <si>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</si>
  <si>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</si>
  <si>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</si>
  <si>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</si>
  <si>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</si>
  <si>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</si>
  <si>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</si>
  <si>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</si>
  <si>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</si>
  <si>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</si>
  <si>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</si>
  <si>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</si>
  <si>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</si>
  <si>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</si>
  <si>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</si>
  <si>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</si>
  <si>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</si>
  <si>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</si>
  <si>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</si>
  <si>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</si>
  <si>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</si>
  <si>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</si>
  <si>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</si>
  <si>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</si>
  <si>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</si>
  <si>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</si>
  <si>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</si>
  <si>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</si>
  <si>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</si>
  <si>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</si>
  <si>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</si>
  <si>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</si>
  <si>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</si>
  <si>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</si>
  <si>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</si>
  <si>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</si>
  <si>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</si>
  <si>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</si>
  <si>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</si>
  <si>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</si>
  <si>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</si>
  <si>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</si>
  <si>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</si>
  <si>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</si>
  <si>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</si>
  <si>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</si>
  <si>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</si>
  <si>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</si>
  <si>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</si>
  <si>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</si>
  <si>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</si>
  <si>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</si>
  <si>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</si>
  <si>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</si>
  <si>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</si>
  <si>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</si>
  <si>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</si>
  <si>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</si>
  <si>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</si>
  <si>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</si>
  <si>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</si>
  <si>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</si>
  <si>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</si>
  <si>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</si>
  <si>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</si>
  <si>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</si>
  <si>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</si>
  <si>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</si>
  <si>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</si>
  <si>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</si>
  <si>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</si>
  <si>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</si>
  <si>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</si>
  <si>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</si>
  <si>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</si>
  <si>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</si>
  <si>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</si>
  <si>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</si>
  <si>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</si>
  <si>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</si>
  <si>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</si>
  <si>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</si>
  <si>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</si>
  <si>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</si>
  <si>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</si>
  <si>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</si>
  <si>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</si>
  <si>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</si>
  <si>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</si>
  <si>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</si>
  <si>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</si>
  <si>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</si>
  <si>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</si>
  <si>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</si>
  <si>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</si>
  <si>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</si>
  <si>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</si>
  <si>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</si>
  <si>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</si>
  <si>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</si>
  <si>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</si>
  <si>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</si>
  <si>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</si>
  <si>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</si>
  <si>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</si>
  <si>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</si>
  <si>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</si>
  <si>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</si>
  <si>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</si>
  <si>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</si>
  <si>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</si>
  <si>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</si>
  <si>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</si>
  <si>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</si>
  <si>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</si>
  <si>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</si>
  <si>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</si>
  <si>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</si>
  <si>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</si>
  <si>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</si>
  <si>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</si>
  <si>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</si>
  <si>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</si>
  <si>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</si>
  <si>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</si>
  <si>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</si>
  <si>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</si>
  <si>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</si>
  <si>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</si>
  <si>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</si>
  <si>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</si>
  <si>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</si>
  <si>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</si>
  <si>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</si>
  <si>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</si>
  <si>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</si>
  <si>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</si>
  <si>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</si>
  <si>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</si>
  <si>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</si>
  <si>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</si>
  <si>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</si>
  <si>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</si>
  <si>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</si>
  <si>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</si>
  <si>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</si>
  <si>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</si>
  <si>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</si>
  <si>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</si>
  <si>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</si>
  <si>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</si>
  <si>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</si>
  <si>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</si>
  <si>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</si>
  <si>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</si>
  <si>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</si>
  <si>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</si>
  <si>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</si>
  <si>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</si>
  <si>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</si>
  <si>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</si>
  <si>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</si>
  <si>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</si>
  <si>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</si>
  <si>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</si>
  <si>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</si>
  <si>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</si>
  <si>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</si>
  <si>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</si>
  <si>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</si>
  <si>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</si>
  <si>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</si>
  <si>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</si>
  <si>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</si>
  <si>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</si>
  <si>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</si>
  <si>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</si>
  <si>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</si>
  <si>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</si>
  <si>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</si>
  <si>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</si>
  <si>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</si>
  <si>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</si>
  <si>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</si>
  <si>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</si>
  <si>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</si>
  <si>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</si>
  <si>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</si>
  <si>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</si>
  <si>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</si>
  <si>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</si>
  <si>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</si>
  <si>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</si>
  <si>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</si>
  <si>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</si>
  <si>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</si>
  <si>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</si>
  <si>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</si>
  <si>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</si>
  <si>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</si>
  <si>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</si>
  <si>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</si>
  <si>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</si>
  <si>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</si>
  <si>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</si>
  <si>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</si>
  <si>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</si>
  <si>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</si>
  <si>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</si>
  <si>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</si>
  <si>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</si>
  <si>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</si>
  <si>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</si>
  <si>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</si>
  <si>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</si>
  <si>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</si>
  <si>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</si>
  <si>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</si>
  <si>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</si>
  <si>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</si>
  <si>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</si>
  <si>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</si>
  <si>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</si>
  <si>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</si>
  <si>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</si>
  <si>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</si>
  <si>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</si>
  <si>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</si>
  <si>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</si>
  <si>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</si>
  <si>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</si>
  <si>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</si>
  <si>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</si>
  <si>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</si>
  <si>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</si>
  <si>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</si>
  <si>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</si>
  <si>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</si>
  <si>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</si>
  <si>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</si>
  <si>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</si>
  <si>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</si>
  <si>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</si>
  <si>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</si>
  <si>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</si>
  <si>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</si>
  <si>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</si>
  <si>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</si>
  <si>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</si>
  <si>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</si>
  <si>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</si>
  <si>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</si>
  <si>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</si>
  <si>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</si>
  <si>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</si>
  <si>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</si>
  <si>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</si>
  <si>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</si>
  <si>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</si>
  <si>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</si>
  <si>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</si>
  <si>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</si>
  <si>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</si>
  <si>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</si>
  <si>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</si>
  <si>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</si>
  <si>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</si>
  <si>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</si>
  <si>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</si>
  <si>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</si>
  <si>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</si>
  <si>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</si>
  <si>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</si>
  <si>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</si>
  <si>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</si>
  <si>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</si>
  <si>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</si>
  <si>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</si>
  <si>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</si>
  <si>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</si>
  <si>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</si>
  <si>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</si>
  <si>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</si>
  <si>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</si>
  <si>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</si>
  <si>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</si>
  <si>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</si>
  <si>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</si>
  <si>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</si>
  <si>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</si>
  <si>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</si>
  <si>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</si>
  <si>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</si>
  <si>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</si>
  <si>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</si>
  <si>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</si>
  <si>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</si>
  <si>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</si>
  <si>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</si>
  <si>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</si>
  <si>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</si>
  <si>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</si>
  <si>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</si>
  <si>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</si>
  <si>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</si>
  <si>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</si>
  <si>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</si>
  <si>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</si>
  <si>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</si>
  <si>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</si>
  <si>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</si>
  <si>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</si>
  <si>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</si>
  <si>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</si>
  <si>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</si>
  <si>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</si>
  <si>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</si>
  <si>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</si>
  <si>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</si>
  <si>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</si>
  <si>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</si>
  <si>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</si>
  <si>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</si>
  <si>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</si>
  <si>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</si>
  <si>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</si>
  <si>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</si>
  <si>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</si>
  <si>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</si>
  <si>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</si>
  <si>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</si>
  <si>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</si>
  <si>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</si>
  <si>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</si>
  <si>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</si>
  <si>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</si>
  <si>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</si>
  <si>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</si>
  <si>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</si>
  <si>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</si>
  <si>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</si>
  <si>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</si>
  <si>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</si>
  <si>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</si>
  <si>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</si>
  <si>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</si>
  <si>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</si>
  <si>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</si>
  <si>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</si>
  <si>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</si>
  <si>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</si>
  <si>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</si>
  <si>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</si>
  <si>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</si>
  <si>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</si>
  <si>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</si>
  <si>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</si>
  <si>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</si>
  <si>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</si>
  <si>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</si>
  <si>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</si>
  <si>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</si>
  <si>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</si>
  <si>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</si>
  <si>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</si>
  <si>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</si>
  <si>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</si>
  <si>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</si>
  <si>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</si>
  <si>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</si>
  <si>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</si>
  <si>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</si>
  <si>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</si>
  <si>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</si>
  <si>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</si>
  <si>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</si>
  <si>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</si>
  <si>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</si>
  <si>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</si>
  <si>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</si>
  <si>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</si>
  <si>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</si>
  <si>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</si>
  <si>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</si>
  <si>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</si>
  <si>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</si>
  <si>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</si>
  <si>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</si>
  <si>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</si>
  <si>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</si>
  <si>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</si>
  <si>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</si>
  <si>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</si>
  <si>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</si>
  <si>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</si>
  <si>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</si>
  <si>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</si>
  <si>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</si>
  <si>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</si>
  <si>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</si>
  <si>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</si>
  <si>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</si>
  <si>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</si>
  <si>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</si>
  <si>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</si>
  <si>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</si>
  <si>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</si>
  <si>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</si>
  <si>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</si>
  <si>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</si>
  <si>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</si>
  <si>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</si>
  <si>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</si>
  <si>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</si>
  <si>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</si>
  <si>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</si>
  <si>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</si>
  <si>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</si>
  <si>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</si>
  <si>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</si>
  <si>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</si>
  <si>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</si>
  <si>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</si>
  <si>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</si>
  <si>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</si>
  <si>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</si>
  <si>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</si>
  <si>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</si>
  <si>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</si>
  <si>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</si>
  <si>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</si>
  <si>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</si>
  <si>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</si>
  <si>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</si>
  <si>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</si>
  <si>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</si>
  <si>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</si>
  <si>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</si>
  <si>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</si>
  <si>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</si>
  <si>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</si>
  <si>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</si>
  <si>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</si>
  <si>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</si>
  <si>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</si>
  <si>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</si>
  <si>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</si>
  <si>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</si>
  <si>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</si>
  <si>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</si>
  <si>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</si>
  <si>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</si>
  <si>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</si>
  <si>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</si>
  <si>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</si>
  <si>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</si>
  <si>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</si>
  <si>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</si>
  <si>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</si>
  <si>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</si>
  <si>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</si>
  <si>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</si>
  <si>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</si>
  <si>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</si>
  <si>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</si>
  <si>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</si>
  <si>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</si>
  <si>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</si>
  <si>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</si>
  <si>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</si>
  <si>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</si>
  <si>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</si>
  <si>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</si>
  <si>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</si>
  <si>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</si>
  <si>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</si>
  <si>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</si>
  <si>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</si>
  <si>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</si>
  <si>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</si>
  <si>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</si>
  <si>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</si>
  <si>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</si>
  <si>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</si>
  <si>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</si>
  <si>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</si>
  <si>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</si>
  <si>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</si>
  <si>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</si>
  <si>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</si>
  <si>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</si>
  <si>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</si>
  <si>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</si>
  <si>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</si>
  <si>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</si>
  <si>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</si>
  <si>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</si>
  <si>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</si>
  <si>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</si>
  <si>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</si>
  <si>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</si>
  <si>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</si>
  <si>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</si>
  <si>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</si>
  <si>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</si>
  <si>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</si>
  <si>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</si>
  <si>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</si>
  <si>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</si>
  <si>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</si>
  <si>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</si>
  <si>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</si>
  <si>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</si>
  <si>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</si>
  <si>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</si>
  <si>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</si>
  <si>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</si>
  <si>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</si>
  <si>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</si>
  <si>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</si>
  <si>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</si>
  <si>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</si>
  <si>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</si>
  <si>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</si>
  <si>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</si>
  <si>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</si>
  <si>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</si>
  <si>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</si>
  <si>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</si>
  <si>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</si>
  <si>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</si>
  <si>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</si>
  <si>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</si>
  <si>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</si>
  <si>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</si>
  <si>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</si>
  <si>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</si>
  <si>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</si>
  <si>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</si>
  <si>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</si>
  <si>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</si>
  <si>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</si>
  <si>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</si>
  <si>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</si>
  <si>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</si>
  <si>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</si>
  <si>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</si>
  <si>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</si>
  <si>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</si>
  <si>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</si>
  <si>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</si>
  <si>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</si>
  <si>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</si>
  <si>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</si>
  <si>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</si>
  <si>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</si>
  <si>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</si>
  <si>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</si>
  <si>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</si>
  <si>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</si>
  <si>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</si>
  <si>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</si>
  <si>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</si>
  <si>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</si>
  <si>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</si>
  <si>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</si>
  <si>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</si>
  <si>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</si>
  <si>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</si>
  <si>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</si>
  <si>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</si>
  <si>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</si>
  <si>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</si>
  <si>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</si>
  <si>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</si>
  <si>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</si>
  <si>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</si>
  <si>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</si>
  <si>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</si>
  <si>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</si>
  <si>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</si>
  <si>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</si>
  <si>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</si>
  <si>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</si>
  <si>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</si>
  <si>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</si>
  <si>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</si>
  <si>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</si>
  <si>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</si>
  <si>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</si>
  <si>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</si>
  <si>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</si>
  <si>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</si>
  <si>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</si>
  <si>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</si>
  <si>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</si>
  <si>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</si>
  <si>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</si>
  <si>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</si>
  <si>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</si>
  <si>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</si>
  <si>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</si>
  <si>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</si>
  <si>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</si>
  <si>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</si>
  <si>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</si>
  <si>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</si>
  <si>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</si>
  <si>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</si>
  <si>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</si>
  <si>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</si>
  <si>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</si>
  <si>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</si>
  <si>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</si>
  <si>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</si>
  <si>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</si>
  <si>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</si>
  <si>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</si>
  <si>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</si>
  <si>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</si>
  <si>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</si>
  <si>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</si>
  <si>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</si>
  <si>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</si>
  <si>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</si>
  <si>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</si>
  <si>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</si>
  <si>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</si>
  <si>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</si>
  <si>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</si>
  <si>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</si>
  <si>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</si>
  <si>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</si>
  <si>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</si>
  <si>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</si>
  <si>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</si>
  <si>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</si>
  <si>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</si>
  <si>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</si>
  <si>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</si>
  <si>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</si>
  <si>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</si>
  <si>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</si>
  <si>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</si>
  <si>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</si>
  <si>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</si>
  <si>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</si>
  <si>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</si>
  <si>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</si>
  <si>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</si>
  <si>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</si>
  <si>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</si>
  <si>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</si>
  <si>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</si>
  <si>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</si>
  <si>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</si>
  <si>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</si>
  <si>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</si>
  <si>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</si>
  <si>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</si>
  <si>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</si>
  <si>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</si>
  <si>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</si>
  <si>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</si>
  <si>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</si>
  <si>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</si>
  <si>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</si>
  <si>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</si>
  <si>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</si>
  <si>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</si>
  <si>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</si>
  <si>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</si>
  <si>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</si>
  <si>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</si>
  <si>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</si>
  <si>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</si>
  <si>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</si>
  <si>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</si>
  <si>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</si>
  <si>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</si>
  <si>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</si>
  <si>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</si>
  <si>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</si>
  <si>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</si>
  <si>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</si>
  <si>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</si>
  <si>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</si>
  <si>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</si>
  <si>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</si>
  <si>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</si>
  <si>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</si>
  <si>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</si>
  <si>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</si>
  <si>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</si>
  <si>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</si>
  <si>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</si>
  <si>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</si>
  <si>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</si>
  <si>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</si>
  <si>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</si>
  <si>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</si>
  <si>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</si>
  <si>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</si>
  <si>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</si>
  <si>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</si>
  <si>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</si>
  <si>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</si>
  <si>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</si>
  <si>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</si>
  <si>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</si>
  <si>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</si>
  <si>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</si>
  <si>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</si>
  <si>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</si>
  <si>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</si>
  <si>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</si>
  <si>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</si>
  <si>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</si>
  <si>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</si>
  <si>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</si>
  <si>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</si>
  <si>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</si>
  <si>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</si>
  <si>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</si>
  <si>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</si>
  <si>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</si>
  <si>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</si>
  <si>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</si>
  <si>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</si>
  <si>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</si>
  <si>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</si>
  <si>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</si>
  <si>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</si>
  <si>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</si>
  <si>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</si>
  <si>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</si>
  <si>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</si>
  <si>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</si>
  <si>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</si>
  <si>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</si>
  <si>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</si>
  <si>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</si>
  <si>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</si>
  <si>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</si>
  <si>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</si>
  <si>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</si>
  <si>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</si>
  <si>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</si>
  <si>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</si>
  <si>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</si>
  <si>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</si>
  <si>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</si>
  <si>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</si>
  <si>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</si>
  <si>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</si>
  <si>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</si>
  <si>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</si>
  <si>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</si>
  <si>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</si>
  <si>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</si>
  <si>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</si>
  <si>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</si>
  <si>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</si>
  <si>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</si>
  <si>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</si>
  <si>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</si>
  <si>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</si>
  <si>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</si>
  <si>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</si>
  <si>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</si>
  <si>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</si>
  <si>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</si>
  <si>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</si>
  <si>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</si>
  <si>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</si>
  <si>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</si>
  <si>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</si>
  <si>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</si>
  <si>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</si>
  <si>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</si>
  <si>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</si>
  <si>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</si>
  <si>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</si>
  <si>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</si>
  <si>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</si>
  <si>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</si>
  <si>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</si>
  <si>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</si>
  <si>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</si>
  <si>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</si>
  <si>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</si>
  <si>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</si>
  <si>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</si>
  <si>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</si>
  <si>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</si>
  <si>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</si>
  <si>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</si>
  <si>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</si>
  <si>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</si>
  <si>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</si>
  <si>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</si>
  <si>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</si>
  <si>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</si>
  <si>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</si>
  <si>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</si>
  <si>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</si>
  <si>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</si>
  <si>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</si>
  <si>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</si>
  <si>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</si>
  <si>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</si>
  <si>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</si>
  <si>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</si>
  <si>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</si>
  <si>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</si>
  <si>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</si>
  <si>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</si>
  <si>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</si>
  <si>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</si>
  <si>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</si>
  <si>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</si>
  <si>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</si>
  <si>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</si>
  <si>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</si>
  <si>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</si>
  <si>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</si>
  <si>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</si>
  <si>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</si>
  <si>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</si>
  <si>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</si>
  <si>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</si>
  <si>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</si>
  <si>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</si>
  <si>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</si>
  <si>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</si>
  <si>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</si>
  <si>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</si>
  <si>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</si>
  <si>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</si>
  <si>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</si>
  <si>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</si>
  <si>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</si>
  <si>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</si>
  <si>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</si>
  <si>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</si>
  <si>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</si>
  <si>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</si>
  <si>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</si>
  <si>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</si>
  <si>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</si>
  <si>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</si>
  <si>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</si>
  <si>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</si>
  <si>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</si>
  <si>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</si>
  <si>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</si>
  <si>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</si>
  <si>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</si>
  <si>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</si>
  <si>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</si>
  <si>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</si>
  <si>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</si>
  <si>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</si>
  <si>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</si>
  <si>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</si>
  <si>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</si>
  <si>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</si>
  <si>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</si>
  <si>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</si>
  <si>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</si>
  <si>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</si>
  <si>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</si>
  <si>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</si>
  <si>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</si>
  <si>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</si>
  <si>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</si>
  <si>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</si>
  <si>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</si>
  <si>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</si>
  <si>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</si>
  <si>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</si>
  <si>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</si>
  <si>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</si>
  <si>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</si>
  <si>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</si>
  <si>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</si>
  <si>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</si>
  <si>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</si>
  <si>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</si>
  <si>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</si>
  <si>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</si>
  <si>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</si>
  <si>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</si>
  <si>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</si>
  <si>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</si>
  <si>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</si>
  <si>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</si>
  <si>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</si>
  <si>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</si>
  <si>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</si>
  <si>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</si>
  <si>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</si>
  <si>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</si>
  <si>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</si>
  <si>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</si>
  <si>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</si>
  <si>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</si>
  <si>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</si>
  <si>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</si>
  <si>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</si>
  <si>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</si>
  <si>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</si>
  <si>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</si>
  <si>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</si>
  <si>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</si>
  <si>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</si>
  <si>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</si>
  <si>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</si>
  <si>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</si>
  <si>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</si>
  <si>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</si>
  <si>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</si>
  <si>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</si>
  <si>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</si>
  <si>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</si>
  <si>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</si>
  <si>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</si>
  <si>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</si>
  <si>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</si>
  <si>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</si>
  <si>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</si>
  <si>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</si>
  <si>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</si>
  <si>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</si>
  <si>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</si>
  <si>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</si>
  <si>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</si>
  <si>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</si>
  <si>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</si>
  <si>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</si>
  <si>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</si>
  <si>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</si>
  <si>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</si>
  <si>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</si>
  <si>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</si>
  <si>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</si>
  <si>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</si>
  <si>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</si>
  <si>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</si>
  <si>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</si>
  <si>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</si>
  <si>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</si>
  <si>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</si>
  <si>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</si>
  <si>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</si>
  <si>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</si>
  <si>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</si>
  <si>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</si>
  <si>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</si>
  <si>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</si>
  <si>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</si>
  <si>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</si>
  <si>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</si>
  <si>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</si>
  <si>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</si>
  <si>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</si>
  <si>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</si>
  <si>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</si>
  <si>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</si>
  <si>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</si>
  <si>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</si>
  <si>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</si>
  <si>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</si>
  <si>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</si>
  <si>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</si>
  <si>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</si>
  <si>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</si>
  <si>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</si>
  <si>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</si>
  <si>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</si>
  <si>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</si>
  <si>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</si>
  <si>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</si>
  <si>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</si>
  <si>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</si>
  <si>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</si>
  <si>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</si>
  <si>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</si>
  <si>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</si>
  <si>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</si>
  <si>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</si>
  <si>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</si>
  <si>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</si>
  <si>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</si>
  <si>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</si>
  <si>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</si>
  <si>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</si>
  <si>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</si>
  <si>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</si>
  <si>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</si>
  <si>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</si>
  <si>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</si>
  <si>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</si>
  <si>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</si>
  <si>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</si>
  <si>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</si>
  <si>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</si>
  <si>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</si>
  <si>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</si>
  <si>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</si>
  <si>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</si>
  <si>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</si>
  <si>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</si>
  <si>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</si>
  <si>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</si>
  <si>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</si>
  <si>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</si>
  <si>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</si>
  <si>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</si>
  <si>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</si>
  <si>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</si>
  <si>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</si>
  <si>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</si>
  <si>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</si>
  <si>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</si>
  <si>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</si>
  <si>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</si>
  <si>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</si>
  <si>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</si>
  <si>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</si>
  <si>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</si>
  <si>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</si>
  <si>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</si>
  <si>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</si>
  <si>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</si>
  <si>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</si>
  <si>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</si>
  <si>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</si>
  <si>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</si>
  <si>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</si>
  <si>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</si>
  <si>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</si>
  <si>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</si>
  <si>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</si>
  <si>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</si>
  <si>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</si>
  <si>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</si>
  <si>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</si>
  <si>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</si>
  <si>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</si>
  <si>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</si>
  <si>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</si>
  <si>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</si>
  <si>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</si>
  <si>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</si>
  <si>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</si>
  <si>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</si>
  <si>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</si>
  <si>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</si>
  <si>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</si>
  <si>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</si>
  <si>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</si>
  <si>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</si>
  <si>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</si>
  <si>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</si>
  <si>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</si>
  <si>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</si>
  <si>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</si>
  <si>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</si>
  <si>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</si>
  <si>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</si>
  <si>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</si>
  <si>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</si>
  <si>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</si>
  <si>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</si>
  <si>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</si>
  <si>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</si>
  <si>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</si>
  <si>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</si>
  <si>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</si>
  <si>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</si>
  <si>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</si>
  <si>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</si>
  <si>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</si>
  <si>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</si>
  <si>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</si>
  <si>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</si>
  <si>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</si>
  <si>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</si>
  <si>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</si>
  <si>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</si>
  <si>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</si>
  <si>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</si>
  <si>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</si>
  <si>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</si>
  <si>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</si>
  <si>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</si>
  <si>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</si>
  <si>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</si>
  <si>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</si>
  <si>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</si>
  <si>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</si>
  <si>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</si>
  <si>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</si>
  <si>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</si>
  <si>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</si>
  <si>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</si>
  <si>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</si>
  <si>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</si>
  <si>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</si>
  <si>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</si>
  <si>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</si>
  <si>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</si>
  <si>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</si>
  <si>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</si>
  <si>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</si>
  <si>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</si>
  <si>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</si>
  <si>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</si>
  <si>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</si>
  <si>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</si>
  <si>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</si>
  <si>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</si>
  <si>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</si>
  <si>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</si>
  <si>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</si>
  <si>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</si>
  <si>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</si>
  <si>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</si>
  <si>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</si>
  <si>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</si>
  <si>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</si>
  <si>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</si>
  <si>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</si>
  <si>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</si>
  <si>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</si>
  <si>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</si>
  <si>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</si>
  <si>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</si>
  <si>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</si>
  <si>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</si>
  <si>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</si>
  <si>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</si>
  <si>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</si>
  <si>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</si>
  <si>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</si>
  <si>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</si>
  <si>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</si>
  <si>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</si>
  <si>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</si>
  <si>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</si>
  <si>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</si>
  <si>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</si>
  <si>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</si>
  <si>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</si>
  <si>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</si>
  <si>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</si>
  <si>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</si>
  <si>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</si>
  <si>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</si>
  <si>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</si>
  <si>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</si>
  <si>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</si>
  <si>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</si>
  <si>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</si>
  <si>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</si>
  <si>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</si>
  <si>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</si>
  <si>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</si>
  <si>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</si>
  <si>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</si>
  <si>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</si>
  <si>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</si>
  <si>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</si>
  <si>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</si>
  <si>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</si>
  <si>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</si>
  <si>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</si>
  <si>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</si>
  <si>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</si>
  <si>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</si>
  <si>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</si>
  <si>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</si>
  <si>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</si>
  <si>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</si>
  <si>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</si>
  <si>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</si>
  <si>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</si>
  <si>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</si>
  <si>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</si>
  <si>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</si>
  <si>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</si>
  <si>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</si>
  <si>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</si>
  <si>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</si>
  <si>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</si>
  <si>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</si>
  <si>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</si>
  <si>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</si>
  <si>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</si>
  <si>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</si>
  <si>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</si>
  <si>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</si>
  <si>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</si>
  <si>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</si>
  <si>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</si>
  <si>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</si>
  <si>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</si>
  <si>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</si>
  <si>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</si>
  <si>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</si>
  <si>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</si>
  <si>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</si>
  <si>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</si>
  <si>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</si>
  <si>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</si>
  <si>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</si>
  <si>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</si>
  <si>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</si>
  <si>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</si>
  <si>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</si>
  <si>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</si>
  <si>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</si>
  <si>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</si>
  <si>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</si>
  <si>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</si>
  <si>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</si>
  <si>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</si>
  <si>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</si>
  <si>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</si>
  <si>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</si>
  <si>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</si>
  <si>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</si>
  <si>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</si>
  <si>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</si>
  <si>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</si>
  <si>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</si>
  <si>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</si>
  <si>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</si>
  <si>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</si>
  <si>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</si>
  <si>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</si>
  <si>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</si>
  <si>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</si>
  <si>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</si>
  <si>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</si>
  <si>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</si>
  <si>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</si>
  <si>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</si>
  <si>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</si>
  <si>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</si>
  <si>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</si>
  <si>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</si>
  <si>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</si>
  <si>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</si>
  <si>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</si>
  <si>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</si>
  <si>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</si>
  <si>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</si>
  <si>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</si>
  <si>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</si>
  <si>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</si>
  <si>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</si>
  <si>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</si>
  <si>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</si>
  <si>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</si>
  <si>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</si>
  <si>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</si>
  <si>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</si>
  <si>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</si>
  <si>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</si>
  <si>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</si>
  <si>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</si>
  <si>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</si>
  <si>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</si>
  <si>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</si>
  <si>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</si>
  <si>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</si>
  <si>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</si>
  <si>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</si>
  <si>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</si>
  <si>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</si>
  <si>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</si>
  <si>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</si>
  <si>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</si>
  <si>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</si>
  <si>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</si>
  <si>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</si>
  <si>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</si>
  <si>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</si>
  <si>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</si>
  <si>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</si>
  <si>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</si>
  <si>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</si>
  <si>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</si>
  <si>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</si>
  <si>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</si>
  <si>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</si>
  <si>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</si>
  <si>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</si>
  <si>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</si>
  <si>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</si>
  <si>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</si>
  <si>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</si>
  <si>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</si>
  <si>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</si>
  <si>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</si>
  <si>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</si>
  <si>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</si>
  <si>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</si>
  <si>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</si>
  <si>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</si>
  <si>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</si>
  <si>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</si>
  <si>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</si>
  <si>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</si>
  <si>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</si>
  <si>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</si>
  <si>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</si>
  <si>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</si>
  <si>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</si>
  <si>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</si>
  <si>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</si>
  <si>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</si>
  <si>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</si>
  <si>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</si>
  <si>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</si>
  <si>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</si>
  <si>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</si>
  <si>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</si>
  <si>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</si>
  <si>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</si>
  <si>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</si>
  <si>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</si>
  <si>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</si>
  <si>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</si>
  <si>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</si>
  <si>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</si>
  <si>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</si>
  <si>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</si>
  <si>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</si>
  <si>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</si>
  <si>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</si>
  <si>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</si>
  <si>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</si>
  <si>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</si>
  <si>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</si>
  <si>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</si>
  <si>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</si>
  <si>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</si>
  <si>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</si>
  <si>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</si>
  <si>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</si>
  <si>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</si>
  <si>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</si>
  <si>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</si>
  <si>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</si>
  <si>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</si>
  <si>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</si>
  <si>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</si>
  <si>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</si>
  <si>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</si>
  <si>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</si>
  <si>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</si>
  <si>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</si>
  <si>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</si>
  <si>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</si>
  <si>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</si>
  <si>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</si>
  <si>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</si>
  <si>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</si>
  <si>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</si>
  <si>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</si>
  <si>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</si>
  <si>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</si>
  <si>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</si>
  <si>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</si>
  <si>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</si>
  <si>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</si>
  <si>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</si>
  <si>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</si>
  <si>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</si>
  <si>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</si>
  <si>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</si>
  <si>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</si>
  <si>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</si>
  <si>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</si>
  <si>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</si>
  <si>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</si>
  <si>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</si>
  <si>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</si>
  <si>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</si>
  <si>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</si>
  <si>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</si>
  <si>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</si>
  <si>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</si>
  <si>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</si>
  <si>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</si>
  <si>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</si>
  <si>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</si>
  <si>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</si>
  <si>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</si>
  <si>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</si>
  <si>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</si>
  <si>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</si>
  <si>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</si>
  <si>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</si>
  <si>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</si>
  <si>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</si>
  <si>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</si>
  <si>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</si>
  <si>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</si>
  <si>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</si>
  <si>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</si>
  <si>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</si>
  <si>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</si>
  <si>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</si>
  <si>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</si>
  <si>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</si>
  <si>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</si>
  <si>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</si>
  <si>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</si>
  <si>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</si>
  <si>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</si>
  <si>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</si>
  <si>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</si>
  <si>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</si>
  <si>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</si>
  <si>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</si>
  <si>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</si>
  <si>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</si>
  <si>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</si>
  <si>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</si>
  <si>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</si>
  <si>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</si>
  <si>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</si>
  <si>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</si>
  <si>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</si>
  <si>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</si>
  <si>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</si>
  <si>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</si>
  <si>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</si>
  <si>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</si>
  <si>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</si>
  <si>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</si>
  <si>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</si>
  <si>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</si>
  <si>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</si>
  <si>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</si>
  <si>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</si>
  <si>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</si>
  <si>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</si>
  <si>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</si>
  <si>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</si>
  <si>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</si>
  <si>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</si>
  <si>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</si>
  <si>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</si>
  <si>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</si>
  <si>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</si>
  <si>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</si>
  <si>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</si>
  <si>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</si>
  <si>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</si>
  <si>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</si>
  <si>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</si>
  <si>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</si>
  <si>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</si>
  <si>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</si>
  <si>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</si>
  <si>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</si>
  <si>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</si>
  <si>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</si>
  <si>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</si>
  <si>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</si>
  <si>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</si>
  <si>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</si>
  <si>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</si>
  <si>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</si>
  <si>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</si>
  <si>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</si>
  <si>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</si>
  <si>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</si>
  <si>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</si>
  <si>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</si>
  <si>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</si>
  <si>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</si>
  <si>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</si>
  <si>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</si>
  <si>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</si>
  <si>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</si>
  <si>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</si>
  <si>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</si>
  <si>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</si>
  <si>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</si>
  <si>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</si>
  <si>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</si>
  <si>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</si>
  <si>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</si>
  <si>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</si>
  <si>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</si>
  <si>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</si>
  <si>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</si>
  <si>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</si>
  <si>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</si>
  <si>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</si>
  <si>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</si>
  <si>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</si>
  <si>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</si>
  <si>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</si>
  <si>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</si>
  <si>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</si>
  <si>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</si>
  <si>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</si>
  <si>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</si>
  <si>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</si>
  <si>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</si>
  <si>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</si>
  <si>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</si>
  <si>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</si>
  <si>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</si>
  <si>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</si>
  <si>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</si>
  <si>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</si>
  <si>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</si>
  <si>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</si>
  <si>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</si>
  <si>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</si>
  <si>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</si>
  <si>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</si>
  <si>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</si>
  <si>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</si>
  <si>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</si>
  <si>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</si>
  <si>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</si>
  <si>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</si>
  <si>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</si>
  <si>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</si>
  <si>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</si>
  <si>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</si>
  <si>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</si>
  <si>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</si>
  <si>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</si>
  <si>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</si>
  <si>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</si>
  <si>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</si>
  <si>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</si>
  <si>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</si>
  <si>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</si>
  <si>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</si>
  <si>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</si>
  <si>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</si>
  <si>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</si>
  <si>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</si>
  <si>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</si>
  <si>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</si>
  <si>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</si>
  <si>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</si>
  <si>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</si>
  <si>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</si>
  <si>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</si>
  <si>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</si>
  <si>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</si>
  <si>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</si>
  <si>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</si>
  <si>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</si>
  <si>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</si>
  <si>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</si>
  <si>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</si>
  <si>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</si>
  <si>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</si>
  <si>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</si>
  <si>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</si>
  <si>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</si>
  <si>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</si>
  <si>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</si>
  <si>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</si>
  <si>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</si>
  <si>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</si>
  <si>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</si>
  <si>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</si>
  <si>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</si>
  <si>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</si>
  <si>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</si>
  <si>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</si>
  <si>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</si>
  <si>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</si>
  <si>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</si>
  <si>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</si>
  <si>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</si>
  <si>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</si>
  <si>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</si>
  <si>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</si>
  <si>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</si>
  <si>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</si>
  <si>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</si>
  <si>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</si>
  <si>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</si>
  <si>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</si>
  <si>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</si>
  <si>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</si>
  <si>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</si>
  <si>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</si>
  <si>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</si>
  <si>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</si>
  <si>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</si>
  <si>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</si>
  <si>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</si>
  <si>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</si>
  <si>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</si>
  <si>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</si>
  <si>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</si>
  <si>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</si>
  <si>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</si>
  <si>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</si>
  <si>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</si>
  <si>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</si>
  <si>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</si>
  <si>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</si>
  <si>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</si>
  <si>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</si>
  <si>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</si>
  <si>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</si>
  <si>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</si>
  <si>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</si>
  <si>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</si>
  <si>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</si>
  <si>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</si>
  <si>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</si>
  <si>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</si>
  <si>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</si>
  <si>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</si>
  <si>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</si>
  <si>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</si>
  <si>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</si>
  <si>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</si>
  <si>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</si>
  <si>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</si>
  <si>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</si>
  <si>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</si>
  <si>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</si>
  <si>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</si>
  <si>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</si>
  <si>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</si>
  <si>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</si>
  <si>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</si>
  <si>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</si>
  <si>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</si>
  <si>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</si>
  <si>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</si>
  <si>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</si>
  <si>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</si>
  <si>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</si>
  <si>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</si>
  <si>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</si>
  <si>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</si>
  <si>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</si>
  <si>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</si>
  <si>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</si>
  <si>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</si>
  <si>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</si>
  <si>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</si>
  <si>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</si>
  <si>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</si>
  <si>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</si>
  <si>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</si>
  <si>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</si>
  <si>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</si>
  <si>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</si>
  <si>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</si>
  <si>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</si>
  <si>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</si>
  <si>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</si>
  <si>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</si>
  <si>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</si>
  <si>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</si>
  <si>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</si>
  <si>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</si>
  <si>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</si>
  <si>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</si>
  <si>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</si>
  <si>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</si>
  <si>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</si>
  <si>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</si>
  <si>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</si>
  <si>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</si>
  <si>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</si>
  <si>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</si>
  <si>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</si>
  <si>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</si>
  <si>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</si>
  <si>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</si>
  <si>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</si>
  <si>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</si>
  <si>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</si>
  <si>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</si>
  <si>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</si>
  <si>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</si>
  <si>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</si>
  <si>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</si>
  <si>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</si>
  <si>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</si>
  <si>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</si>
  <si>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</si>
  <si>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</si>
  <si>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</si>
  <si>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</si>
  <si>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</si>
  <si>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</si>
  <si>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</si>
  <si>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</si>
  <si>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</si>
  <si>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</si>
  <si>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</si>
  <si>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</si>
  <si>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</si>
  <si>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</si>
  <si>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</si>
  <si>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</si>
  <si>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</si>
  <si>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</si>
  <si>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</si>
  <si>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</si>
  <si>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</si>
  <si>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</si>
  <si>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</si>
  <si>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</si>
  <si>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</si>
  <si>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</si>
  <si>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</si>
  <si>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</si>
  <si>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</si>
  <si>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</si>
  <si>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</si>
  <si>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</si>
  <si>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</si>
  <si>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</si>
  <si>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</si>
  <si>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</si>
  <si>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</si>
  <si>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</si>
  <si>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</si>
  <si>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</si>
  <si>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</si>
  <si>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</si>
  <si>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</si>
  <si>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</si>
  <si>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</si>
  <si>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</si>
  <si>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</si>
  <si>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</si>
  <si>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</si>
  <si>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</si>
  <si>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</si>
  <si>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</si>
  <si>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</si>
  <si>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</si>
  <si>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</si>
  <si>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</si>
  <si>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</si>
  <si>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</si>
  <si>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</si>
  <si>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</si>
  <si>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</si>
  <si>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</si>
  <si>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</si>
  <si>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</si>
  <si>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</si>
  <si>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</si>
  <si>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</si>
  <si>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</si>
  <si>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</si>
  <si>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</si>
  <si>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</si>
  <si>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</si>
  <si>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</si>
  <si>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</si>
  <si>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</si>
  <si>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</si>
  <si>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</si>
  <si>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</si>
  <si>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</si>
  <si>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</si>
  <si>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</si>
  <si>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</si>
  <si>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</si>
  <si>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</si>
  <si>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</si>
  <si>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</si>
  <si>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</si>
  <si>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</si>
  <si>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</si>
  <si>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</si>
  <si>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</si>
  <si>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</si>
  <si>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</si>
  <si>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</si>
  <si>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</si>
  <si>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</si>
  <si>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</si>
  <si>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</si>
  <si>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</si>
  <si>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</si>
  <si>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</si>
  <si>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</si>
  <si>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</si>
  <si>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</si>
  <si>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</si>
  <si>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</si>
  <si>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</si>
  <si>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</si>
  <si>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</si>
  <si>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</si>
  <si>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</si>
  <si>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</si>
  <si>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</si>
  <si>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</si>
  <si>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</si>
  <si>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</si>
  <si>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</si>
  <si>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</si>
  <si>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</si>
  <si>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</si>
  <si>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</si>
  <si>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</si>
  <si>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</si>
  <si>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</si>
  <si>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</si>
  <si>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</si>
  <si>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</si>
  <si>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</si>
  <si>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</si>
  <si>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</si>
  <si>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</si>
  <si>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</si>
  <si>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</si>
  <si>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</si>
  <si>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</si>
  <si>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</si>
  <si>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</si>
  <si>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</si>
  <si>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</si>
  <si>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</si>
  <si>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</si>
  <si>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</si>
  <si>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</si>
  <si>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</si>
  <si>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</si>
  <si>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</si>
  <si>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</si>
  <si>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</si>
  <si>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</si>
  <si>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</si>
  <si>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</si>
  <si>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</si>
  <si>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</si>
  <si>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</si>
  <si>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</si>
  <si>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</si>
  <si>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</si>
  <si>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</si>
  <si>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</si>
  <si>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</si>
  <si>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</si>
  <si>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</si>
  <si>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</si>
  <si>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</si>
  <si>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</si>
  <si>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</si>
  <si>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</si>
  <si>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</si>
  <si>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</si>
  <si>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</si>
  <si>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</si>
  <si>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</si>
  <si>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</si>
  <si>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</si>
  <si>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</si>
  <si>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</si>
  <si>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</si>
  <si>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</si>
  <si>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</si>
  <si>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</si>
  <si>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</si>
  <si>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</si>
  <si>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</si>
  <si>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</si>
  <si>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</si>
  <si>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</si>
  <si>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</si>
  <si>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</si>
  <si>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</si>
  <si>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</si>
  <si>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</si>
  <si>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</si>
  <si>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</si>
  <si>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</si>
  <si>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</si>
  <si>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</si>
  <si>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</si>
  <si>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</si>
  <si>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</si>
  <si>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</si>
  <si>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</si>
  <si>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</si>
  <si>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</si>
  <si>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</si>
  <si>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</si>
  <si>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</si>
  <si>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</si>
  <si>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</si>
  <si>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</si>
  <si>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</si>
  <si>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</si>
  <si>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</si>
  <si>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</si>
  <si>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</si>
  <si>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</si>
  <si>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</si>
  <si>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</si>
  <si>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</si>
  <si>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</si>
  <si>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</si>
  <si>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</si>
  <si>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</si>
  <si>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</si>
  <si>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</si>
  <si>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</si>
  <si>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</si>
  <si>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</si>
  <si>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</si>
  <si>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</si>
  <si>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</si>
  <si>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</si>
  <si>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</si>
  <si>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</si>
  <si>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</si>
  <si>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</si>
  <si>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</si>
  <si>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</si>
  <si>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</si>
  <si>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</si>
  <si>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</si>
  <si>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</si>
  <si>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</si>
  <si>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</si>
  <si>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</si>
  <si>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</si>
  <si>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</si>
  <si>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</si>
  <si>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</si>
  <si>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</si>
  <si>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</si>
  <si>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</si>
  <si>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</si>
  <si>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</si>
  <si>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</si>
  <si>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</si>
  <si>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</si>
  <si>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</si>
  <si>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</si>
  <si>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</si>
  <si>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</si>
  <si>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</si>
  <si>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</si>
  <si>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</si>
  <si>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</si>
  <si>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</si>
  <si>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</si>
  <si>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</si>
  <si>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</si>
  <si>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</si>
  <si>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</si>
  <si>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</si>
  <si>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</si>
  <si>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</si>
  <si>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</si>
  <si>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</si>
  <si>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</si>
  <si>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</si>
  <si>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</si>
  <si>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</si>
  <si>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</si>
  <si>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</si>
  <si>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</si>
  <si>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</si>
  <si>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</si>
  <si>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</si>
  <si>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</si>
  <si>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</si>
  <si>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</si>
  <si>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</si>
  <si>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</si>
  <si>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</si>
  <si>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</si>
  <si>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</si>
  <si>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</si>
  <si>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</si>
  <si>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</si>
  <si>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</si>
  <si>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</si>
  <si>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</si>
  <si>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</si>
  <si>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</si>
  <si>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</si>
  <si>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</si>
  <si>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</si>
  <si>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</si>
  <si>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</si>
  <si>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</si>
  <si>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</si>
  <si>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</si>
  <si>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</si>
  <si>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</si>
  <si>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</si>
  <si>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</si>
  <si>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</si>
  <si>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</si>
  <si>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</si>
  <si>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</si>
  <si>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</si>
  <si>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</si>
  <si>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</si>
  <si>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</si>
  <si>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</si>
  <si>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</si>
  <si>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</si>
  <si>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</si>
  <si>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</si>
  <si>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</si>
  <si>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</si>
  <si>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</si>
  <si>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</si>
  <si>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</si>
  <si>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</si>
  <si>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</si>
  <si>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</si>
  <si>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</si>
  <si>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</si>
  <si>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</si>
  <si>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</si>
  <si>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</si>
  <si>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</si>
  <si>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</si>
  <si>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</si>
  <si>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</si>
  <si>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</si>
  <si>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</si>
  <si>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</si>
  <si>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</si>
  <si>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</si>
  <si>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</si>
  <si>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</si>
  <si>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</si>
  <si>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</si>
  <si>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</si>
  <si>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</si>
  <si>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</si>
  <si>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</si>
  <si>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</si>
  <si>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</si>
  <si>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</si>
  <si>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</si>
  <si>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</si>
  <si>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</si>
  <si>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</si>
  <si>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</si>
  <si>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</si>
  <si>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</si>
  <si>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</si>
  <si>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</si>
  <si>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</si>
  <si>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</si>
  <si>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</si>
  <si>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</si>
  <si>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</si>
  <si>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</si>
  <si>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</si>
  <si>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</si>
  <si>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</si>
  <si>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</si>
  <si>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</si>
  <si>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</si>
  <si>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</si>
  <si>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</si>
  <si>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</si>
  <si>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</si>
  <si>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</si>
  <si>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</si>
  <si>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</si>
  <si>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</si>
  <si>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</si>
  <si>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</si>
  <si>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</si>
  <si>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</si>
  <si>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</si>
  <si>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</si>
  <si>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</si>
  <si>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</si>
  <si>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</si>
  <si>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</si>
  <si>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</si>
  <si>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</si>
  <si>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</si>
  <si>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</si>
  <si>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</si>
  <si>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</si>
  <si>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</si>
  <si>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</si>
  <si>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</si>
  <si>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</si>
  <si>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</si>
  <si>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</si>
  <si>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</si>
  <si>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</si>
  <si>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</si>
  <si>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</si>
  <si>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</si>
  <si>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</si>
  <si>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</si>
  <si>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</si>
  <si>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</si>
  <si>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</si>
  <si>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</si>
  <si>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</si>
  <si>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</si>
  <si>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</si>
  <si>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</si>
  <si>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</si>
  <si>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</si>
  <si>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</si>
  <si>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</si>
  <si>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</si>
  <si>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</si>
  <si>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</si>
  <si>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</si>
  <si>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</si>
  <si>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</si>
  <si>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</si>
  <si>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</si>
  <si>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</si>
  <si>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</si>
  <si>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</si>
  <si>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</si>
  <si>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</si>
  <si>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</si>
  <si>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</si>
  <si>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</si>
  <si>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</si>
  <si>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</si>
  <si>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</si>
  <si>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</si>
  <si>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</si>
  <si>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</si>
  <si>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</si>
  <si>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</si>
  <si>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</si>
  <si>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</si>
  <si>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</si>
  <si>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</si>
  <si>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</si>
  <si>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</si>
  <si>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</si>
  <si>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</si>
  <si>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</si>
  <si>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</si>
  <si>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</si>
  <si>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</si>
  <si>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</si>
  <si>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</si>
  <si>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</si>
  <si>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</si>
  <si>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</si>
  <si>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</si>
  <si>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</si>
  <si>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</si>
  <si>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</si>
  <si>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</si>
  <si>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</si>
  <si>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</si>
  <si>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</si>
  <si>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</si>
  <si>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</si>
  <si>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</si>
  <si>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</si>
  <si>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</si>
  <si>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</si>
  <si>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</si>
  <si>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</si>
  <si>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</si>
  <si>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</si>
  <si>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</si>
  <si>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</si>
  <si>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</si>
  <si>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</si>
  <si>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</si>
  <si>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</si>
  <si>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</si>
  <si>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</si>
  <si>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</si>
  <si>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</si>
  <si>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</si>
  <si>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</si>
  <si>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</si>
  <si>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</si>
  <si>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</si>
  <si>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</si>
  <si>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</si>
  <si>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</si>
  <si>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</si>
  <si>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</si>
  <si>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</si>
  <si>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</si>
  <si>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</si>
  <si>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</si>
  <si>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</si>
  <si>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</si>
  <si>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</si>
  <si>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</si>
  <si>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</si>
  <si>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</si>
  <si>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</si>
  <si>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</si>
  <si>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</si>
  <si>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</si>
  <si>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</si>
  <si>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</si>
  <si>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</si>
  <si>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</si>
  <si>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</si>
  <si>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</si>
  <si>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</si>
  <si>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</si>
  <si>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</si>
  <si>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</si>
  <si>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</si>
  <si>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</si>
  <si>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</si>
  <si>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</si>
  <si>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</si>
  <si>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</si>
  <si>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</si>
  <si>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</si>
  <si>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</si>
  <si>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</si>
  <si>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</si>
  <si>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</si>
  <si>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</si>
  <si>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</si>
  <si>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</si>
  <si>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</si>
  <si>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</si>
  <si>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</si>
  <si>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</si>
  <si>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</si>
  <si>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</si>
  <si>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</si>
  <si>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</si>
  <si>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</si>
  <si>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</si>
  <si>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</si>
  <si>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</si>
  <si>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</si>
  <si>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</si>
  <si>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</si>
  <si>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</si>
  <si>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</si>
  <si>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</si>
  <si>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</si>
  <si>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</si>
  <si>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</si>
  <si>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</si>
  <si>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</si>
  <si>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</si>
  <si>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</si>
  <si>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</si>
  <si>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</si>
  <si>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</si>
  <si>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</si>
  <si>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</si>
  <si>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</si>
  <si>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</si>
  <si>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</si>
  <si>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</si>
  <si>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</si>
  <si>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</si>
  <si>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</si>
  <si>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</si>
  <si>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</si>
  <si>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</si>
  <si>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</si>
  <si>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</si>
  <si>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</si>
  <si>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</si>
  <si>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</si>
  <si>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</si>
  <si>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</si>
  <si>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</si>
  <si>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</si>
  <si>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</si>
  <si>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</si>
  <si>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</si>
  <si>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</si>
  <si>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</si>
  <si>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</si>
  <si>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</si>
  <si>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</si>
  <si>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</si>
  <si>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</si>
  <si>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</si>
  <si>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</si>
  <si>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</si>
  <si>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</si>
  <si>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</si>
  <si>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</si>
  <si>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</si>
  <si>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</si>
  <si>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</si>
  <si>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</si>
  <si>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</si>
  <si>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</si>
  <si>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</si>
  <si>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</si>
  <si>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</si>
  <si>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</si>
  <si>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</si>
  <si>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</si>
  <si>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</si>
  <si>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</si>
  <si>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</si>
  <si>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</si>
  <si>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</si>
  <si>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</si>
  <si>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</si>
  <si>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</si>
  <si>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</si>
  <si>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</si>
  <si>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</si>
  <si>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</si>
  <si>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</si>
  <si>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</si>
  <si>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</si>
  <si>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</si>
  <si>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</si>
  <si>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</si>
  <si>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</si>
  <si>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</si>
  <si>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</si>
  <si>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</si>
  <si>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</si>
  <si>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</si>
  <si>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</si>
  <si>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</si>
  <si>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</si>
  <si>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</si>
  <si>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</si>
  <si>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</si>
  <si>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</si>
  <si>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</si>
  <si>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</si>
  <si>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</si>
  <si>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</si>
  <si>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</si>
  <si>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</si>
  <si>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</si>
  <si>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</si>
  <si>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</si>
  <si>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</si>
  <si>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</si>
  <si>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</si>
  <si>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</si>
  <si>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</si>
  <si>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</si>
  <si>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</si>
  <si>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</si>
  <si>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</si>
  <si>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</si>
  <si>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</si>
  <si>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</si>
  <si>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</si>
  <si>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</si>
  <si>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</si>
  <si>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</si>
  <si>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</si>
  <si>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</si>
  <si>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</si>
  <si>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</si>
  <si>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</si>
  <si>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</si>
  <si>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</si>
  <si>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</si>
  <si>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</si>
  <si>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</si>
  <si>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</si>
  <si>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</si>
  <si>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</si>
  <si>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</si>
  <si>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</si>
  <si>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</si>
  <si>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</si>
  <si>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</si>
  <si>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</si>
  <si>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</si>
  <si>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</si>
  <si>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</si>
  <si>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</si>
  <si>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</si>
  <si>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</si>
  <si>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</si>
  <si>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</si>
  <si>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</si>
  <si>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</si>
  <si>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</si>
  <si>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</si>
  <si>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</si>
  <si>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</si>
  <si>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</si>
  <si>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</si>
  <si>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</si>
  <si>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</si>
  <si>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</si>
  <si>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</si>
  <si>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</si>
  <si>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</si>
  <si>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</si>
  <si>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</si>
  <si>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</si>
  <si>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</si>
  <si>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</si>
  <si>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</si>
  <si>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</si>
  <si>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</si>
  <si>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</si>
  <si>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</si>
  <si>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</si>
  <si>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</si>
  <si>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</si>
  <si>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</si>
  <si>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</si>
  <si>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</si>
  <si>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</si>
  <si>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</si>
  <si>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</si>
  <si>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</si>
  <si>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</si>
  <si>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</si>
  <si>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</si>
  <si>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</si>
  <si>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</si>
  <si>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</si>
  <si>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</si>
  <si>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</si>
  <si>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</si>
  <si>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</si>
  <si>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</si>
  <si>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</si>
  <si>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</si>
  <si>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</si>
  <si>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</si>
  <si>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</si>
  <si>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</si>
  <si>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</si>
  <si>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</si>
  <si>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</si>
  <si>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</si>
  <si>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</si>
  <si>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</si>
  <si>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</si>
  <si>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</si>
  <si>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</si>
  <si>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</si>
  <si>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</si>
  <si>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</si>
  <si>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</si>
  <si>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</si>
  <si>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</si>
  <si>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</si>
  <si>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</si>
  <si>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</si>
  <si>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</si>
  <si>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</si>
  <si>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</si>
  <si>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</si>
  <si>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</si>
  <si>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</si>
  <si>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</si>
  <si>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</si>
  <si>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</si>
  <si>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</si>
  <si>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</si>
  <si>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</si>
  <si>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</si>
  <si>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</si>
  <si>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</si>
  <si>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</si>
  <si>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</si>
  <si>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</si>
  <si>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</si>
  <si>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</si>
  <si>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</si>
  <si>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</si>
  <si>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</si>
  <si>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</si>
  <si>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</si>
  <si>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</si>
  <si>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</si>
  <si>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</si>
  <si>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</si>
  <si>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</si>
  <si>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</si>
  <si>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</si>
  <si>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</si>
  <si>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</si>
  <si>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</si>
  <si>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</si>
  <si>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</si>
  <si>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</si>
  <si>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</si>
  <si>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</si>
  <si>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</si>
  <si>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</si>
  <si>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</si>
  <si>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</si>
  <si>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</si>
  <si>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</si>
  <si>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</si>
  <si>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</si>
  <si>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</si>
  <si>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</si>
  <si>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</si>
  <si>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</si>
  <si>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</si>
  <si>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</si>
  <si>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</si>
  <si>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</si>
  <si>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</si>
  <si>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</si>
  <si>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</si>
  <si>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</si>
  <si>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</si>
  <si>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</si>
  <si>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</si>
  <si>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</si>
  <si>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</si>
  <si>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</si>
  <si>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</si>
  <si>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</si>
  <si>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</si>
  <si>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</si>
  <si>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</si>
  <si>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</si>
  <si>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</si>
  <si>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</si>
  <si>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</si>
  <si>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</si>
  <si>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</si>
  <si>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</si>
  <si>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</si>
  <si>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</si>
  <si>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</si>
  <si>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</si>
  <si>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</si>
  <si>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</si>
  <si>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</si>
  <si>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</si>
  <si>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</si>
  <si>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</si>
  <si>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</si>
  <si>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</si>
  <si>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</si>
  <si>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</si>
  <si>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</si>
  <si>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</si>
  <si>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</si>
  <si>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</si>
  <si>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</si>
  <si>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</si>
  <si>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</si>
  <si>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</si>
  <si>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</si>
  <si>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</si>
  <si>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</si>
  <si>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</si>
  <si>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</si>
  <si>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</si>
  <si>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</si>
  <si>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</si>
  <si>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</si>
  <si>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</si>
  <si>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</si>
  <si>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</si>
  <si>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</si>
  <si>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</si>
  <si>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</si>
  <si>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</si>
  <si>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</si>
  <si>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</si>
  <si>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</si>
  <si>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</si>
  <si>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</si>
  <si>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</si>
  <si>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</si>
  <si>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</si>
  <si>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</si>
  <si>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</si>
  <si>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</si>
  <si>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</si>
  <si>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</si>
  <si>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</si>
  <si>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</si>
  <si>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</si>
  <si>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</si>
  <si>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</si>
  <si>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</si>
  <si>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</si>
  <si>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</si>
  <si>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</si>
  <si>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</si>
  <si>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</si>
  <si>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</si>
  <si>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</si>
  <si>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</si>
  <si>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</si>
  <si>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</si>
  <si>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</si>
  <si>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</si>
  <si>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</si>
  <si>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</si>
  <si>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</si>
  <si>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</si>
  <si>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</si>
  <si>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</si>
  <si>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</si>
  <si>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</si>
  <si>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</si>
  <si>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</si>
  <si>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</si>
  <si>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</si>
  <si>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</si>
  <si>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</si>
  <si>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</si>
  <si>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</si>
  <si>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</si>
  <si>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</si>
  <si>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</si>
  <si>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</si>
  <si>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</si>
  <si>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</si>
  <si>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</si>
  <si>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</si>
  <si>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</si>
  <si>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</si>
  <si>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</si>
  <si>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</si>
  <si>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</si>
  <si>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</si>
  <si>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</si>
  <si>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</si>
  <si>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</si>
  <si>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</si>
  <si>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</si>
  <si>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</si>
  <si>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</si>
  <si>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</si>
  <si>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</si>
  <si>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</si>
  <si>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</si>
  <si>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</si>
  <si>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</si>
  <si>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</si>
  <si>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</si>
  <si>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</si>
  <si>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</si>
  <si>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</si>
  <si>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</si>
  <si>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</si>
  <si>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</si>
  <si>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</si>
  <si>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</si>
  <si>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</si>
  <si>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</si>
  <si>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</si>
  <si>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</si>
  <si>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</si>
  <si>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</si>
  <si>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</si>
  <si>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</si>
  <si>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</si>
  <si>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</si>
  <si>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</si>
  <si>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</si>
  <si>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</si>
  <si>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</si>
  <si>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</si>
  <si>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</si>
  <si>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</si>
  <si>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</si>
  <si>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</si>
  <si>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</si>
  <si>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</si>
  <si>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</si>
  <si>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</si>
  <si>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</si>
  <si>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</si>
  <si>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</si>
  <si>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</si>
  <si>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</si>
  <si>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</si>
  <si>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</si>
  <si>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</si>
  <si>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</si>
  <si>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</si>
  <si>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</si>
  <si>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</si>
  <si>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</si>
  <si>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</si>
  <si>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</si>
  <si>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</si>
  <si>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</si>
  <si>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</si>
  <si>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</si>
  <si>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</si>
  <si>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</si>
  <si>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</si>
  <si>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</si>
  <si>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</si>
  <si>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</si>
  <si>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</si>
  <si>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</si>
  <si>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</si>
  <si>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</si>
  <si>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</si>
  <si>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</si>
  <si>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</si>
  <si>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</si>
  <si>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</si>
  <si>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</si>
  <si>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</si>
  <si>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</si>
  <si>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</si>
  <si>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</si>
  <si>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</si>
  <si>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</si>
  <si>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</si>
  <si>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</si>
  <si>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</si>
  <si>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</si>
  <si>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</si>
  <si>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</si>
  <si>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</si>
  <si>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</si>
  <si>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</si>
  <si>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</si>
  <si>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</si>
  <si>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</si>
  <si>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</si>
  <si>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</si>
  <si>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</si>
  <si>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</si>
  <si>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</si>
  <si>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</si>
  <si>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</si>
  <si>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</si>
  <si>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</si>
  <si>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</si>
  <si>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</si>
  <si>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</si>
  <si>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</si>
  <si>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</si>
  <si>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</si>
  <si>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</si>
  <si>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</si>
  <si>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</si>
  <si>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</si>
  <si>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</si>
  <si>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</si>
  <si>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</si>
  <si>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</si>
  <si>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</si>
  <si>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</si>
  <si>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</si>
  <si>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</si>
  <si>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</si>
  <si>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</si>
  <si>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</si>
  <si>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</si>
  <si>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</si>
  <si>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</si>
  <si>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</si>
  <si>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</si>
  <si>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</si>
  <si>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</si>
  <si>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</si>
  <si>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</si>
  <si>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</si>
  <si>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</si>
  <si>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</si>
  <si>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</si>
  <si>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</si>
  <si>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</si>
  <si>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</si>
  <si>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</si>
  <si>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</si>
  <si>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</si>
  <si>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</si>
  <si>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</si>
  <si>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</si>
  <si>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</si>
  <si>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</si>
  <si>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</si>
  <si>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</si>
  <si>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</si>
  <si>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</si>
  <si>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</si>
  <si>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</si>
  <si>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</si>
  <si>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</si>
  <si>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</si>
  <si>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</si>
  <si>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</si>
  <si>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</si>
  <si>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</si>
  <si>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</si>
  <si>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</si>
  <si>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</si>
  <si>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</si>
  <si>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</si>
  <si>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</si>
  <si>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</si>
  <si>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</si>
  <si>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</si>
  <si>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</si>
  <si>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</si>
  <si>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</si>
  <si>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</si>
  <si>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</si>
  <si>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</si>
  <si>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</si>
  <si>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</si>
  <si>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</si>
  <si>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</si>
  <si>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</si>
  <si>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</si>
  <si>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</si>
  <si>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</si>
  <si>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</si>
  <si>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</si>
  <si>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</si>
  <si>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</si>
  <si>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</si>
  <si>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</si>
  <si>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</si>
  <si>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</si>
  <si>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</si>
  <si>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</si>
  <si>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</si>
  <si>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</si>
  <si>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</si>
  <si>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</si>
  <si>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</si>
  <si>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</si>
  <si>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</si>
  <si>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</si>
  <si>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</si>
  <si>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</si>
  <si>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</si>
  <si>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</si>
  <si>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</si>
  <si>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</si>
  <si>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</si>
  <si>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</si>
  <si>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</si>
  <si>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</si>
  <si>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</si>
  <si>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</si>
  <si>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</si>
  <si>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</si>
  <si>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</si>
  <si>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</si>
  <si>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</si>
  <si>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</si>
  <si>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</si>
  <si>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</si>
  <si>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</si>
  <si>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</si>
  <si>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</si>
  <si>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</si>
  <si>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</si>
  <si>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</si>
  <si>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</si>
  <si>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</si>
  <si>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</si>
  <si>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</si>
  <si>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</si>
  <si>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</si>
  <si>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</si>
  <si>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</si>
  <si>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</si>
  <si>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</si>
  <si>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</si>
  <si>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</si>
  <si>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</si>
  <si>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</si>
  <si>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</si>
  <si>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</si>
  <si>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</si>
  <si>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</si>
  <si>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</si>
  <si>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</si>
  <si>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</si>
  <si>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</si>
  <si>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</si>
  <si>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</si>
  <si>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</si>
  <si>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</si>
  <si>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</si>
  <si>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</si>
  <si>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</si>
  <si>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</si>
  <si>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</si>
  <si>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</si>
  <si>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</si>
  <si>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</si>
  <si>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</si>
  <si>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</si>
  <si>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</si>
  <si>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</si>
  <si>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</si>
  <si>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</si>
  <si>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</si>
  <si>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</si>
  <si>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</si>
  <si>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</si>
  <si>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</si>
  <si>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</si>
  <si>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</si>
  <si>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</si>
  <si>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</si>
  <si>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</si>
  <si>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</si>
  <si>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</si>
  <si>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</si>
  <si>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</si>
  <si>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</si>
  <si>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</si>
  <si>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</si>
  <si>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</si>
  <si>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</si>
  <si>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</si>
  <si>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</si>
  <si>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</si>
  <si>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</si>
  <si>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</si>
  <si>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</si>
  <si>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</si>
  <si>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</si>
  <si>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</si>
  <si>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</si>
  <si>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</si>
  <si>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</si>
  <si>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</si>
  <si>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</si>
  <si>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</si>
  <si>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</si>
  <si>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</si>
  <si>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</si>
  <si>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</si>
  <si>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</si>
  <si>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</si>
  <si>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</si>
  <si>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</si>
  <si>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</si>
  <si>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</si>
  <si>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</si>
  <si>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</si>
  <si>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</si>
  <si>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</si>
  <si>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</si>
  <si>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</si>
  <si>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</si>
  <si>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</si>
  <si>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</si>
  <si>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</si>
  <si>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</si>
  <si>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</si>
  <si>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</si>
  <si>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</si>
  <si>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</si>
  <si>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</si>
  <si>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</si>
  <si>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</si>
  <si>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</si>
  <si>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</si>
  <si>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</si>
  <si>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</si>
  <si>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</si>
  <si>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</si>
  <si>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</si>
  <si>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</si>
  <si>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</si>
  <si>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</si>
  <si>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</si>
  <si>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</si>
  <si>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</si>
  <si>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</si>
  <si>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</si>
  <si>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</si>
  <si>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</si>
  <si>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</si>
  <si>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</si>
  <si>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</si>
  <si>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</si>
  <si>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</si>
  <si>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</si>
  <si>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</si>
  <si>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</si>
  <si>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</si>
  <si>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</si>
  <si>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</si>
  <si>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</si>
  <si>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</si>
  <si>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</si>
  <si>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</si>
  <si>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</si>
  <si>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</si>
  <si>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</si>
  <si>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</si>
  <si>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</si>
  <si>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</si>
  <si>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</si>
  <si>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</si>
  <si>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</si>
  <si>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</si>
  <si>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</si>
  <si>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</si>
  <si>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</si>
  <si>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</si>
  <si>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</si>
  <si>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</si>
  <si>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</si>
  <si>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</si>
  <si>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</si>
  <si>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</si>
  <si>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</si>
  <si>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</si>
  <si>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</si>
  <si>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</si>
  <si>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</si>
  <si>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</si>
  <si>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</si>
  <si>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</si>
  <si>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</si>
  <si>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</si>
  <si>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</si>
  <si>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</si>
  <si>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</si>
  <si>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</si>
  <si>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</si>
  <si>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</si>
  <si>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</si>
  <si>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</si>
  <si>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</si>
  <si>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</si>
  <si>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</si>
  <si>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</si>
  <si>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</si>
  <si>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</si>
  <si>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</si>
  <si>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</si>
  <si>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</si>
  <si>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</si>
  <si>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</si>
  <si>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</si>
  <si>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</si>
  <si>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</si>
  <si>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</si>
  <si>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</si>
  <si>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</si>
  <si>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</si>
  <si>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</si>
  <si>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</si>
  <si>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</si>
  <si>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</si>
  <si>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</si>
  <si>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</si>
  <si>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</si>
  <si>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</si>
  <si>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</si>
  <si>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</si>
  <si>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</si>
  <si>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</si>
  <si>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</si>
  <si>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</si>
  <si>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</si>
  <si>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</si>
  <si>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</si>
  <si>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</si>
  <si>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</si>
  <si>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</si>
  <si>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</si>
  <si>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</si>
  <si>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</si>
  <si>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</si>
  <si>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</si>
  <si>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</si>
  <si>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</si>
  <si>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</si>
  <si>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</si>
  <si>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</si>
  <si>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</si>
  <si>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</si>
  <si>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</si>
  <si>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</si>
  <si>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</si>
  <si>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</si>
  <si>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</si>
  <si>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</si>
  <si>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</si>
  <si>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</si>
  <si>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</si>
  <si>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</si>
  <si>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</si>
  <si>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</si>
  <si>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</si>
  <si>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</si>
  <si>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</si>
  <si>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</si>
  <si>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</si>
  <si>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</si>
  <si>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</si>
  <si>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</si>
  <si>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</si>
  <si>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</si>
  <si>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</si>
  <si>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</si>
  <si>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</si>
  <si>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</si>
  <si>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</si>
  <si>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</si>
  <si>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</si>
  <si>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</si>
  <si>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</si>
  <si>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</si>
  <si>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</si>
  <si>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</si>
  <si>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</si>
  <si>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</si>
  <si>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</si>
  <si>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</si>
  <si>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</si>
  <si>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</si>
  <si>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</si>
  <si>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</si>
  <si>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</si>
  <si>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</si>
  <si>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</si>
  <si>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</si>
  <si>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</si>
  <si>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</si>
  <si>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</si>
  <si>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</si>
  <si>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</si>
  <si>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</si>
  <si>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</si>
  <si>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</si>
  <si>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</si>
  <si>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</si>
  <si>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</si>
  <si>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</si>
  <si>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</si>
  <si>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</si>
  <si>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</si>
  <si>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</si>
  <si>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</si>
  <si>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</si>
  <si>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</si>
  <si>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</si>
  <si>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</si>
  <si>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</si>
  <si>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</si>
  <si>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</si>
  <si>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</si>
  <si>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</si>
  <si>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</si>
  <si>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</si>
  <si>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</si>
  <si>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</si>
  <si>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</si>
  <si>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</si>
  <si>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</si>
  <si>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</si>
  <si>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</si>
  <si>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</si>
  <si>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</si>
  <si>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</si>
  <si>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</si>
  <si>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</si>
  <si>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</si>
  <si>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</si>
  <si>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</si>
  <si>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</si>
  <si>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</si>
  <si>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</si>
  <si>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</si>
  <si>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</si>
  <si>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</si>
  <si>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</si>
  <si>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</si>
  <si>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</si>
  <si>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</si>
  <si>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</si>
  <si>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</si>
  <si>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</si>
  <si>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</si>
  <si>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</si>
  <si>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</si>
  <si>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</si>
  <si>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</si>
  <si>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</si>
  <si>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</si>
  <si>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</si>
  <si>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</si>
  <si>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</si>
  <si>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</si>
  <si>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</si>
  <si>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</si>
  <si>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</si>
  <si>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</si>
  <si>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</si>
  <si>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</si>
  <si>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</si>
  <si>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</si>
  <si>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</si>
  <si>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</si>
  <si>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</si>
  <si>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</si>
  <si>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</si>
  <si>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</si>
  <si>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</si>
  <si>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</si>
  <si>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</si>
  <si>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</si>
  <si>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</si>
  <si>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</si>
  <si>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</si>
  <si>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</si>
  <si>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</si>
  <si>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</si>
  <si>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</si>
  <si>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</si>
  <si>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</si>
  <si>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</si>
  <si>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</si>
  <si>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</si>
  <si>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</si>
  <si>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</si>
  <si>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</si>
  <si>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</si>
  <si>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</si>
  <si>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</si>
  <si>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</si>
  <si>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</si>
  <si>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</si>
  <si>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</si>
  <si>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</si>
  <si>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</si>
  <si>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</si>
  <si>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</si>
  <si>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</si>
  <si>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</si>
  <si>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</si>
  <si>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</si>
  <si>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</si>
  <si>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</si>
  <si>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</si>
  <si>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</si>
  <si>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</si>
  <si>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</si>
  <si>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</si>
  <si>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</si>
  <si>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</si>
  <si>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</si>
  <si>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</si>
  <si>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</si>
  <si>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</si>
  <si>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</si>
  <si>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</si>
  <si>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</si>
  <si>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</si>
  <si>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</si>
  <si>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</si>
  <si>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</si>
  <si>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</si>
  <si>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</si>
  <si>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</si>
  <si>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</si>
  <si>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</si>
  <si>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</si>
  <si>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</si>
  <si>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</si>
  <si>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</si>
  <si>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</si>
  <si>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</si>
  <si>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</si>
  <si>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</si>
  <si>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</si>
  <si>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</si>
  <si>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</si>
  <si>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</si>
  <si>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</si>
  <si>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</si>
  <si>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</si>
  <si>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</si>
  <si>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</si>
  <si>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</si>
  <si>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</si>
  <si>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</si>
  <si>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</si>
  <si>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</si>
  <si>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</si>
  <si>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</si>
  <si>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</si>
  <si>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</si>
  <si>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</si>
  <si>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</si>
  <si>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</si>
  <si>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</si>
  <si>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</si>
  <si>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</si>
  <si>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</si>
  <si>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</si>
  <si>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</si>
  <si>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</si>
  <si>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</si>
  <si>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</si>
  <si>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</si>
  <si>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</si>
  <si>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</si>
  <si>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</si>
  <si>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</si>
  <si>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</si>
  <si>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</si>
  <si>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</si>
  <si>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</si>
  <si>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</si>
  <si>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</si>
  <si>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</si>
  <si>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</si>
  <si>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</si>
  <si>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</si>
  <si>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</si>
  <si>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</si>
  <si>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</si>
  <si>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</si>
  <si>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</si>
  <si>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</si>
  <si>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</si>
  <si>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</si>
  <si>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</si>
  <si>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</si>
  <si>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</si>
  <si>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</si>
  <si>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</si>
  <si>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</si>
  <si>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</si>
  <si>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</si>
  <si>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</si>
  <si>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</si>
  <si>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</si>
  <si>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</si>
  <si>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</si>
  <si>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</si>
  <si>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</si>
  <si>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</si>
  <si>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</si>
  <si>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</si>
  <si>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</si>
  <si>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</si>
  <si>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</si>
  <si>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</si>
  <si>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</si>
  <si>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</si>
  <si>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</si>
  <si>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</si>
  <si>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</si>
  <si>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</si>
  <si>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</si>
  <si>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</si>
  <si>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</si>
  <si>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</si>
  <si>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</si>
  <si>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</si>
  <si>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</si>
  <si>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</si>
  <si>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</si>
  <si>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</si>
  <si>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</si>
  <si>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</si>
  <si>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</si>
  <si>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</si>
  <si>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</si>
  <si>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</si>
  <si>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</si>
  <si>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</si>
  <si>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</si>
  <si>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</si>
  <si>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</si>
  <si>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</si>
  <si>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</si>
  <si>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</si>
  <si>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</si>
  <si>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</si>
  <si>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</si>
  <si>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</si>
  <si>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</si>
  <si>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</si>
  <si>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</si>
  <si>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</si>
  <si>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</si>
  <si>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</si>
  <si>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</si>
  <si>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</si>
  <si>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</si>
  <si>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</si>
  <si>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</si>
  <si>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</si>
  <si>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</si>
  <si>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</si>
  <si>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</si>
  <si>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</si>
  <si>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</si>
  <si>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</si>
  <si>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</si>
  <si>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</si>
  <si>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</si>
  <si>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</si>
  <si>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</si>
  <si>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</si>
  <si>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</si>
  <si>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</si>
  <si>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</si>
  <si>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</si>
  <si>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</si>
  <si>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</si>
  <si>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</si>
  <si>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</si>
  <si>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</si>
  <si>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</si>
  <si>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</si>
  <si>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</si>
  <si>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</si>
  <si>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</si>
  <si>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</si>
  <si>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</si>
  <si>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</si>
  <si>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</si>
  <si>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</si>
  <si>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</si>
  <si>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</si>
  <si>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</si>
  <si>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</si>
  <si>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</si>
  <si>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</si>
  <si>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</si>
  <si>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</si>
  <si>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</si>
  <si>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</si>
  <si>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</si>
  <si>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</si>
  <si>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</si>
  <si>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</si>
  <si>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</si>
  <si>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</si>
  <si>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</si>
  <si>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</si>
  <si>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</si>
  <si>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</si>
  <si>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</si>
  <si>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</si>
  <si>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</si>
  <si>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</si>
  <si>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</si>
  <si>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</si>
  <si>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</si>
  <si>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</si>
  <si>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</si>
  <si>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</si>
  <si>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</si>
  <si>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</si>
  <si>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</si>
  <si>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</si>
  <si>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</si>
  <si>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</si>
  <si>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</si>
  <si>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</si>
  <si>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</si>
  <si>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</si>
  <si>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</si>
  <si>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</si>
  <si>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</si>
  <si>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</si>
  <si>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</si>
  <si>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</si>
  <si>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</si>
  <si>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</si>
  <si>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</si>
  <si>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</si>
  <si>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</si>
  <si>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</si>
  <si>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</si>
  <si>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</si>
  <si>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</si>
  <si>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</si>
  <si>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</si>
  <si>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</si>
  <si>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</si>
  <si>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</si>
  <si>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</si>
  <si>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</si>
  <si>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</si>
  <si>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</si>
  <si>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</si>
  <si>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</si>
  <si>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</si>
  <si>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</si>
  <si>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</si>
  <si>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</si>
  <si>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</si>
  <si>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</si>
  <si>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</si>
  <si>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</si>
  <si>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</si>
  <si>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</si>
  <si>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</si>
  <si>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</si>
  <si>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</si>
  <si>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</si>
  <si>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</si>
  <si>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</si>
  <si>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</si>
  <si>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</si>
  <si>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</si>
  <si>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</si>
  <si>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</si>
  <si>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</si>
  <si>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</si>
  <si>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</si>
  <si>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</si>
  <si>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</si>
  <si>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</si>
  <si>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</si>
  <si>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</si>
  <si>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</si>
  <si>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</si>
  <si>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</si>
  <si>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</si>
  <si>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</si>
  <si>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</si>
  <si>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</si>
  <si>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</si>
  <si>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</si>
  <si>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</si>
  <si>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</si>
  <si>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</si>
  <si>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</si>
  <si>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</si>
  <si>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</si>
  <si>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</si>
  <si>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</si>
  <si>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</si>
  <si>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</si>
  <si>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</si>
  <si>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</si>
  <si>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</si>
  <si>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</si>
  <si>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</si>
  <si>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</si>
  <si>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</si>
  <si>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</si>
  <si>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</si>
  <si>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</si>
  <si>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</si>
  <si>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</si>
  <si>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</si>
  <si>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</si>
  <si>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</si>
  <si>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</si>
  <si>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</si>
  <si>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</si>
  <si>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</si>
  <si>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</si>
  <si>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</si>
  <si>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</si>
  <si>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</si>
  <si>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</si>
  <si>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</si>
  <si>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</si>
  <si>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</si>
  <si>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</si>
  <si>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</si>
  <si>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</si>
  <si>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</si>
  <si>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</si>
  <si>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</si>
  <si>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</si>
  <si>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</si>
  <si>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</si>
  <si>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</si>
  <si>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</si>
  <si>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</si>
  <si>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</si>
  <si>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</si>
  <si>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</si>
  <si>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</si>
  <si>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</si>
  <si>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</si>
  <si>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</si>
  <si>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</si>
  <si>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</si>
  <si>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</si>
  <si>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</si>
  <si>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</si>
  <si>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</si>
  <si>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</si>
  <si>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</si>
  <si>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</si>
  <si>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</si>
  <si>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</si>
  <si>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</si>
  <si>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</si>
  <si>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</si>
  <si>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</si>
  <si>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</si>
  <si>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</si>
  <si>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</si>
  <si>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</si>
  <si>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</si>
  <si>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</si>
  <si>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</si>
  <si>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</si>
  <si>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</si>
  <si>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</si>
  <si>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</si>
  <si>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</si>
  <si>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</si>
  <si>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</si>
  <si>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</si>
  <si>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</si>
  <si>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</si>
  <si>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</si>
  <si>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</si>
  <si>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</si>
  <si>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</si>
  <si>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</si>
  <si>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</si>
  <si>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</si>
  <si>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</si>
  <si>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</si>
  <si>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</si>
  <si>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</si>
  <si>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</si>
  <si>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</si>
  <si>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</si>
  <si>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</si>
  <si>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</si>
  <si>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</si>
  <si>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</si>
  <si>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</si>
  <si>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</si>
  <si>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</si>
  <si>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</si>
  <si>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</si>
  <si>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</si>
  <si>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</si>
  <si>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</si>
  <si>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</si>
  <si>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</si>
  <si>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</si>
  <si>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</si>
  <si>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</si>
  <si>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</si>
  <si>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</si>
  <si>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</si>
  <si>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</si>
  <si>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</si>
  <si>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</si>
  <si>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</si>
  <si>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</si>
  <si>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</si>
  <si>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</si>
  <si>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</si>
  <si>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</si>
  <si>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</si>
  <si>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</si>
  <si>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</si>
  <si>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</si>
  <si>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</si>
  <si>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</si>
  <si>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</si>
  <si>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</si>
  <si>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</si>
  <si>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</si>
  <si>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</si>
  <si>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</si>
  <si>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</si>
  <si>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</si>
  <si>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</si>
  <si>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</si>
  <si>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</si>
  <si>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</si>
  <si>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</si>
  <si>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</si>
  <si>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</si>
  <si>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</si>
  <si>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</si>
  <si>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</si>
  <si>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</si>
  <si>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</si>
  <si>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</si>
  <si>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</si>
  <si>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</si>
  <si>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</si>
  <si>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</si>
  <si>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</si>
  <si>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</si>
  <si>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</si>
  <si>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</si>
  <si>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</si>
  <si>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</si>
  <si>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</si>
  <si>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</si>
  <si>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</si>
  <si>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</si>
  <si>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</si>
  <si>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</si>
  <si>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</si>
  <si>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</si>
  <si>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</si>
  <si>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</si>
  <si>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</si>
  <si>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</si>
  <si>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</si>
  <si>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</si>
  <si>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</si>
  <si>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</si>
  <si>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</si>
  <si>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</si>
  <si>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</si>
  <si>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</si>
  <si>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</si>
  <si>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</si>
  <si>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</si>
  <si>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</si>
  <si>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</si>
  <si>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</si>
  <si>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</si>
  <si>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</si>
  <si>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</si>
  <si>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</si>
  <si>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</si>
  <si>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</si>
  <si>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</si>
  <si>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</si>
  <si>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</si>
  <si>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</si>
  <si>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</si>
  <si>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</si>
  <si>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</si>
  <si>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</si>
  <si>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</si>
  <si>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</si>
  <si>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</si>
  <si>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</si>
  <si>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</si>
  <si>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</si>
  <si>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</si>
  <si>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</si>
  <si>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</si>
  <si>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</si>
  <si>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</si>
  <si>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</si>
  <si>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</si>
  <si>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</si>
  <si>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</si>
  <si>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</si>
  <si>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</si>
  <si>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</si>
  <si>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</si>
  <si>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</si>
  <si>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</si>
  <si>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</si>
  <si>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</si>
  <si>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</si>
  <si>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</si>
  <si>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</si>
  <si>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</si>
  <si>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</si>
  <si>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</si>
  <si>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</si>
  <si>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</si>
  <si>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</si>
  <si>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</si>
  <si>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</si>
  <si>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</si>
  <si>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</si>
  <si>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</si>
  <si>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</si>
  <si>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</si>
  <si>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</si>
  <si>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</si>
  <si>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</si>
  <si>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</si>
  <si>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</si>
  <si>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</si>
  <si>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</si>
  <si>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</si>
  <si>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</si>
  <si>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</si>
  <si>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</si>
  <si>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</si>
  <si>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</si>
  <si>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</si>
  <si>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</si>
  <si>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</si>
  <si>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</si>
  <si>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</si>
  <si>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</si>
  <si>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</si>
  <si>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</si>
  <si>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</si>
  <si>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</si>
  <si>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</si>
  <si>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</si>
  <si>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</si>
  <si>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</si>
  <si>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</si>
  <si>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</si>
  <si>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</si>
  <si>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</si>
  <si>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</si>
  <si>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</si>
  <si>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</si>
  <si>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</si>
  <si>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</si>
  <si>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</si>
  <si>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</si>
  <si>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</si>
  <si>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</si>
  <si>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</si>
  <si>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</si>
  <si>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</si>
  <si>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</si>
  <si>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</si>
  <si>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</si>
  <si>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</si>
  <si>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</si>
  <si>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</si>
  <si>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</si>
  <si>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</si>
  <si>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</si>
  <si>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</si>
  <si>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</si>
  <si>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</si>
  <si>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</si>
  <si>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</si>
  <si>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</si>
  <si>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</si>
  <si>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</si>
  <si>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</si>
  <si>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</si>
  <si>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</si>
  <si>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</si>
  <si>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</si>
  <si>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</si>
  <si>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</si>
  <si>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</si>
  <si>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</si>
  <si>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</si>
  <si>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</si>
  <si>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</si>
  <si>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</si>
  <si>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</si>
  <si>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</si>
  <si>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</si>
  <si>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</si>
  <si>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</si>
  <si>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</si>
  <si>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</si>
  <si>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</si>
  <si>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</si>
  <si>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</si>
  <si>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</si>
  <si>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</si>
  <si>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</si>
  <si>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</si>
  <si>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</si>
  <si>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</si>
  <si>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</si>
  <si>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</si>
  <si>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</si>
  <si>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</si>
  <si>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</si>
  <si>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</si>
  <si>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</si>
  <si>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</si>
  <si>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</si>
  <si>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</si>
  <si>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</si>
  <si>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</si>
  <si>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</si>
  <si>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</si>
  <si>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</si>
  <si>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</si>
  <si>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</si>
  <si>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</si>
  <si>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</si>
  <si>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</si>
  <si>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</si>
  <si>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</si>
  <si>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</si>
  <si>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</si>
  <si>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</si>
  <si>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</si>
  <si>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</si>
  <si>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</si>
  <si>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</si>
  <si>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</si>
  <si>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</si>
  <si>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</si>
  <si>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</si>
  <si>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</si>
  <si>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</si>
  <si>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</si>
  <si>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</si>
  <si>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</si>
  <si>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</si>
  <si>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</si>
  <si>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</si>
  <si>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</si>
  <si>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</si>
  <si>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</si>
  <si>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</si>
  <si>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</si>
  <si>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</si>
  <si>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</si>
  <si>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</si>
  <si>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</si>
  <si>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</si>
  <si>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</si>
  <si>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</si>
  <si>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</si>
  <si>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</si>
  <si>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</si>
  <si>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</si>
  <si>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</si>
  <si>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</si>
  <si>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</si>
  <si>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</si>
  <si>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</si>
  <si>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</si>
  <si>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</si>
  <si>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</si>
  <si>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</si>
  <si>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</si>
  <si>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</si>
  <si>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</si>
  <si>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</si>
  <si>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</si>
  <si>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</si>
  <si>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</si>
  <si>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</si>
  <si>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</si>
  <si>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</si>
  <si>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</si>
  <si>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</si>
  <si>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</si>
  <si>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</si>
  <si>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</si>
  <si>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</si>
  <si>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</si>
  <si>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</si>
  <si>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</si>
  <si>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</si>
  <si>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</si>
  <si>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</si>
  <si>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</si>
  <si>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</si>
  <si>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</si>
  <si>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</si>
  <si>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</si>
  <si>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</si>
  <si>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</si>
  <si>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</si>
  <si>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</si>
  <si>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</si>
  <si>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</si>
  <si>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</si>
  <si>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</si>
  <si>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</si>
  <si>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</si>
  <si>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</si>
  <si>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</si>
  <si>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</si>
  <si>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</si>
  <si>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</si>
  <si>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</si>
  <si>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</si>
  <si>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</si>
  <si>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</si>
  <si>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</si>
  <si>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</si>
  <si>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</si>
  <si>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</si>
  <si>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</si>
  <si>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</si>
  <si>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</si>
  <si>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</si>
  <si>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</si>
  <si>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</si>
  <si>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</si>
  <si>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</si>
  <si>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</si>
  <si>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</si>
  <si>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</si>
  <si>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</si>
  <si>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</si>
  <si>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</si>
  <si>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</si>
  <si>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</si>
  <si>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</si>
  <si>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</si>
  <si>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</si>
  <si>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</si>
  <si>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</si>
  <si>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</si>
  <si>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</si>
  <si>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</si>
  <si>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</si>
  <si>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</si>
  <si>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</si>
  <si>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</si>
  <si>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</si>
  <si>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</si>
  <si>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</si>
  <si>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</si>
  <si>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</si>
  <si>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</si>
  <si>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</si>
  <si>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</si>
  <si>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</si>
  <si>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</si>
  <si>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</si>
  <si>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</si>
  <si>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</si>
  <si>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</si>
  <si>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</si>
  <si>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</si>
  <si>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</si>
  <si>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</si>
  <si>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</si>
  <si>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</si>
  <si>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</si>
  <si>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</si>
  <si>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</si>
  <si>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</si>
  <si>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</si>
  <si>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</si>
  <si>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</si>
  <si>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</si>
  <si>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</si>
  <si>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</si>
  <si>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</si>
  <si>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</si>
  <si>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</si>
  <si>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</si>
  <si>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</si>
  <si>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</si>
  <si>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</si>
  <si>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</si>
  <si>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</si>
  <si>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</si>
  <si>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</si>
  <si>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</si>
  <si>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</si>
  <si>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</si>
  <si>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</si>
  <si>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</si>
  <si>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</si>
  <si>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</si>
  <si>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</si>
  <si>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</si>
  <si>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</si>
  <si>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</si>
  <si>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</si>
  <si>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</si>
  <si>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</si>
  <si>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</si>
  <si>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</si>
  <si>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</si>
  <si>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</si>
  <si>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</si>
  <si>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</si>
  <si>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</si>
  <si>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</si>
  <si>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</si>
  <si>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</si>
  <si>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</si>
  <si>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</si>
  <si>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</si>
  <si>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</si>
  <si>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</si>
  <si>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</si>
  <si>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</si>
  <si>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</si>
  <si>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</si>
  <si>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</si>
  <si>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</si>
  <si>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</si>
  <si>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</si>
  <si>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</si>
  <si>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</si>
  <si>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</si>
  <si>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</si>
  <si>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</si>
  <si>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</si>
  <si>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</si>
  <si>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</si>
  <si>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</si>
  <si>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</si>
  <si>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</si>
  <si>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</si>
  <si>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</si>
  <si>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</si>
  <si>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</si>
  <si>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</si>
  <si>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</si>
  <si>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</si>
  <si>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</si>
  <si>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</si>
  <si>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</si>
  <si>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</si>
  <si>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</si>
  <si>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</si>
  <si>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</si>
  <si>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</si>
  <si>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</si>
  <si>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</si>
  <si>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</si>
  <si>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</si>
  <si>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</si>
  <si>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</si>
  <si>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</si>
  <si>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</si>
  <si>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</si>
  <si>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</si>
  <si>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</si>
  <si>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</si>
  <si>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</si>
  <si>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</si>
  <si>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</si>
  <si>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</si>
  <si>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</si>
  <si>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</si>
  <si>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</si>
  <si>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</si>
  <si>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</si>
  <si>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</si>
  <si>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</si>
  <si>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</si>
  <si>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</si>
  <si>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</si>
  <si>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</si>
  <si>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</si>
  <si>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</si>
  <si>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</si>
  <si>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</si>
  <si>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</si>
  <si>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</si>
  <si>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</si>
  <si>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</si>
  <si>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</si>
  <si>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</si>
  <si>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</si>
  <si>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</si>
  <si>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</si>
  <si>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</si>
  <si>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</si>
  <si>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</si>
  <si>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</si>
  <si>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</si>
  <si>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</si>
  <si>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</si>
  <si>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</si>
  <si>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</si>
  <si>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</si>
  <si>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</si>
  <si>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</si>
  <si>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</si>
  <si>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</si>
  <si>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</si>
  <si>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</si>
  <si>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</si>
  <si>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</si>
  <si>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</si>
  <si>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</si>
  <si>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</si>
  <si>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</si>
  <si>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</si>
  <si>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</si>
  <si>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</si>
  <si>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</si>
  <si>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</si>
  <si>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</si>
  <si>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</si>
  <si>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</si>
  <si>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</si>
  <si>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</si>
  <si>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</si>
  <si>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</si>
  <si>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</si>
  <si>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</si>
  <si>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</si>
  <si>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</si>
  <si>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</si>
  <si>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</si>
  <si>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</si>
  <si>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</si>
  <si>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</si>
  <si>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</si>
  <si>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</si>
  <si>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</si>
  <si>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</si>
  <si>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</si>
  <si>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</si>
  <si>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</si>
  <si>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</si>
  <si>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</si>
  <si>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</si>
  <si>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</si>
  <si>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</si>
  <si>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</si>
  <si>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</si>
  <si>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</si>
  <si>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</si>
  <si>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</si>
  <si>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</si>
  <si>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</si>
  <si>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</si>
  <si>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</si>
  <si>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</si>
  <si>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</si>
  <si>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</si>
  <si>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</si>
  <si>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</si>
  <si>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</si>
  <si>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</si>
  <si>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</si>
  <si>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</si>
  <si>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</si>
  <si>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</si>
  <si>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</si>
  <si>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</si>
  <si>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</si>
  <si>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</si>
  <si>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</si>
  <si>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</si>
  <si>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</si>
  <si>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</si>
  <si>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</si>
  <si>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</si>
  <si>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</si>
  <si>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</si>
  <si>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</si>
  <si>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</si>
  <si>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</si>
  <si>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</si>
  <si>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</si>
  <si>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</si>
  <si>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</si>
  <si>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</si>
  <si>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</si>
  <si>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</si>
  <si>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</si>
  <si>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</si>
  <si>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</si>
  <si>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</si>
  <si>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</si>
  <si>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</si>
  <si>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</si>
  <si>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</si>
  <si>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</si>
  <si>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</si>
  <si>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</si>
  <si>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</si>
  <si>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</si>
  <si>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</si>
  <si>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</si>
  <si>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</si>
  <si>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</si>
  <si>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</si>
  <si>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</si>
  <si>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</si>
  <si>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</si>
  <si>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</si>
  <si>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</si>
  <si>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</si>
  <si>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</si>
  <si>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</si>
  <si>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</si>
  <si>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</si>
  <si>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</si>
  <si>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</si>
  <si>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</si>
  <si>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</si>
  <si>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</si>
  <si>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</si>
  <si>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</si>
  <si>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</si>
  <si>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</si>
  <si>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</si>
  <si>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</si>
  <si>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</si>
  <si>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</si>
  <si>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</si>
  <si>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</si>
  <si>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</si>
  <si>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</si>
  <si>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</si>
  <si>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</si>
  <si>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</si>
  <si>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</si>
  <si>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</si>
  <si>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</si>
  <si>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</si>
  <si>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</si>
  <si>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</si>
  <si>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</si>
  <si>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</si>
  <si>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</si>
  <si>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</si>
  <si>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</si>
  <si>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</si>
  <si>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</si>
  <si>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</si>
  <si>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</si>
  <si>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</si>
  <si>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</si>
  <si>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</si>
  <si>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</si>
  <si>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</si>
  <si>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</si>
  <si>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</si>
  <si>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</si>
  <si>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</si>
  <si>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</si>
  <si>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</si>
  <si>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</si>
  <si>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</si>
  <si>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</si>
  <si>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</si>
  <si>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</si>
  <si>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</si>
  <si>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</si>
  <si>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</si>
  <si>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</si>
  <si>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</si>
  <si>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</si>
  <si>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</si>
  <si>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</si>
  <si>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</si>
  <si>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</si>
  <si>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</si>
  <si>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</si>
  <si>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</si>
  <si>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</si>
  <si>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</si>
  <si>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</si>
  <si>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</si>
  <si>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</si>
  <si>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</si>
  <si>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</si>
  <si>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</si>
  <si>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</si>
  <si>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</si>
  <si>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</si>
  <si>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</si>
  <si>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</si>
  <si>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</si>
  <si>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</si>
  <si>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</si>
  <si>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</si>
  <si>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</si>
  <si>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</si>
  <si>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</si>
  <si>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</si>
  <si>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</si>
  <si>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</si>
  <si>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</si>
  <si>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</si>
  <si>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</si>
  <si>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</si>
  <si>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</si>
  <si>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</si>
  <si>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</si>
  <si>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</si>
  <si>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</si>
  <si>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</si>
  <si>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</si>
  <si>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</si>
  <si>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</si>
  <si>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</si>
  <si>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</si>
  <si>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</si>
  <si>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</si>
  <si>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</si>
  <si>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</si>
  <si>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</si>
  <si>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</si>
  <si>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</si>
  <si>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</si>
  <si>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</si>
  <si>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</si>
  <si>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</si>
  <si>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</si>
  <si>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</si>
  <si>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</si>
  <si>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</si>
  <si>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</si>
  <si>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</si>
  <si>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</si>
  <si>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</si>
  <si>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</si>
  <si>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</si>
  <si>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</si>
  <si>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</si>
  <si>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</si>
  <si>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</si>
  <si>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</si>
  <si>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</si>
  <si>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</si>
  <si>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</si>
  <si>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</si>
  <si>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</si>
  <si>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</si>
  <si>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</si>
  <si>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</si>
  <si>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</si>
  <si>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</si>
  <si>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</si>
  <si>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</si>
  <si>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</si>
  <si>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</si>
  <si>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</si>
  <si>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</si>
  <si>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</si>
  <si>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</si>
  <si>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</si>
  <si>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</si>
  <si>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</si>
  <si>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</si>
  <si>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</si>
  <si>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</si>
  <si>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</si>
  <si>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</si>
  <si>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</si>
  <si>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</si>
  <si>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</si>
  <si>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</si>
  <si>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</si>
  <si>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</si>
  <si>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</si>
  <si>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</si>
  <si>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</si>
  <si>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</si>
  <si>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</si>
  <si>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</si>
  <si>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</si>
  <si>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</si>
  <si>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</si>
  <si>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</si>
  <si>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</si>
  <si>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</si>
  <si>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</si>
  <si>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</si>
  <si>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</si>
  <si>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</si>
  <si>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</si>
  <si>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</si>
  <si>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</si>
  <si>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</si>
  <si>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</si>
  <si>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</si>
  <si>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</si>
  <si>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</si>
  <si>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</si>
  <si>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</si>
  <si>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</si>
  <si>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</si>
  <si>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</si>
  <si>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</si>
  <si>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</si>
  <si>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</si>
  <si>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</si>
  <si>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</si>
  <si>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</si>
  <si>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</si>
  <si>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</si>
  <si>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</si>
  <si>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</si>
  <si>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</si>
  <si>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</si>
  <si>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</si>
  <si>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</si>
  <si>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</si>
  <si>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</si>
  <si>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</si>
  <si>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</si>
  <si>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</si>
  <si>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</si>
  <si>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</si>
  <si>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</si>
  <si>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</si>
  <si>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</si>
  <si>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</si>
  <si>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</si>
  <si>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</si>
  <si>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</si>
  <si>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</si>
  <si>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</si>
  <si>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</si>
  <si>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</si>
  <si>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</si>
  <si>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</si>
  <si>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</si>
  <si>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</si>
  <si>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</si>
  <si>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</si>
  <si>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</si>
  <si>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</si>
  <si>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</si>
  <si>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</si>
  <si>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</si>
  <si>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</si>
  <si>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</si>
  <si>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</si>
  <si>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</si>
  <si>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</si>
  <si>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</si>
  <si>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</si>
  <si>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</si>
  <si>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</si>
  <si>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</si>
  <si>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</si>
  <si>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</si>
  <si>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</si>
  <si>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</si>
  <si>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</si>
  <si>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</si>
  <si>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</si>
  <si>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</si>
  <si>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</si>
  <si>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</si>
  <si>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</si>
  <si>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</si>
  <si>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</si>
  <si>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</si>
  <si>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</si>
  <si>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</si>
  <si>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</si>
  <si>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</si>
  <si>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</si>
  <si>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</si>
  <si>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</si>
  <si>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</si>
  <si>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</si>
  <si>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</si>
  <si>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</si>
  <si>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</si>
  <si>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</si>
  <si>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</si>
  <si>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</si>
  <si>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</si>
  <si>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</si>
  <si>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</si>
  <si>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</si>
  <si>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</si>
  <si>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</si>
  <si>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</si>
  <si>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</si>
  <si>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</si>
  <si>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</si>
  <si>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</si>
  <si>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</si>
  <si>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</si>
  <si>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</si>
  <si>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</si>
  <si>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</si>
  <si>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</si>
  <si>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</si>
  <si>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</si>
  <si>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</si>
  <si>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</si>
  <si>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</si>
  <si>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</si>
  <si>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</si>
  <si>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</si>
  <si>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</si>
  <si>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</si>
  <si>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</si>
  <si>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</si>
  <si>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</si>
  <si>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</si>
  <si>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</si>
  <si>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</si>
  <si>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</si>
  <si>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</si>
  <si>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</si>
  <si>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</si>
  <si>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</si>
  <si>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</si>
  <si>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</si>
  <si>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</si>
  <si>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</si>
  <si>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</si>
  <si>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</si>
  <si>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</si>
  <si>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</si>
  <si>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</si>
  <si>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</si>
  <si>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</si>
  <si>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</si>
  <si>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</si>
  <si>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</si>
  <si>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</si>
  <si>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</si>
  <si>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</si>
  <si>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</si>
  <si>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</si>
  <si>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</si>
  <si>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</si>
  <si>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</si>
  <si>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</si>
  <si>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</si>
  <si>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</si>
  <si>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</si>
  <si>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</si>
  <si>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</si>
  <si>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</si>
  <si>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</si>
  <si>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</si>
  <si>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</si>
  <si>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</si>
  <si>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</si>
  <si>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</si>
  <si>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</si>
  <si>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</si>
  <si>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</si>
  <si>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</si>
  <si>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</si>
  <si>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</si>
  <si>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</si>
  <si>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</si>
  <si>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</si>
  <si>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</si>
  <si>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</si>
  <si>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</si>
  <si>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</si>
  <si>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</si>
  <si>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</si>
  <si>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</si>
  <si>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</si>
  <si>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</si>
  <si>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</si>
  <si>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</si>
  <si>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</si>
  <si>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</si>
  <si>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</si>
  <si>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</si>
  <si>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</si>
  <si>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</si>
  <si>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</si>
  <si>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</si>
  <si>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</si>
  <si>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</si>
  <si>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</si>
  <si>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</si>
  <si>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</si>
  <si>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</si>
  <si>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</si>
  <si>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</si>
  <si>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</si>
  <si>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</si>
  <si>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</si>
  <si>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</si>
  <si>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</si>
  <si>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</si>
  <si>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</si>
  <si>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</si>
  <si>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</si>
  <si>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</si>
  <si>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</si>
  <si>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</si>
  <si>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</si>
  <si>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</si>
  <si>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</si>
  <si>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</si>
  <si>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</si>
  <si>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</si>
  <si>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</si>
  <si>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</si>
  <si>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</si>
  <si>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</si>
  <si>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</si>
  <si>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</si>
  <si>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</si>
  <si>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</si>
  <si>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</si>
  <si>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</si>
  <si>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</si>
  <si>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</si>
  <si>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</si>
  <si>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</si>
  <si>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</si>
  <si>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</si>
  <si>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</si>
  <si>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</si>
  <si>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</si>
  <si>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</si>
  <si>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</si>
  <si>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</si>
  <si>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</si>
  <si>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</si>
  <si>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</si>
  <si>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</si>
  <si>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</si>
  <si>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</si>
  <si>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</si>
  <si>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</si>
  <si>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</si>
  <si>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</si>
  <si>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</si>
  <si>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</si>
  <si>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</si>
  <si>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</si>
  <si>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</si>
  <si>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</si>
  <si>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</si>
  <si>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</si>
  <si>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</si>
  <si>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</si>
  <si>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</si>
  <si>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</si>
  <si>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</si>
  <si>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</si>
  <si>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</si>
  <si>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</si>
  <si>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</si>
  <si>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</si>
  <si>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</si>
  <si>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</si>
  <si>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</si>
  <si>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</si>
  <si>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</si>
  <si>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</si>
  <si>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</si>
  <si>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</si>
  <si>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</si>
  <si>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</si>
  <si>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</si>
  <si>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</si>
  <si>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</si>
  <si>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</si>
  <si>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</si>
  <si>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</si>
  <si>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</si>
  <si>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</si>
  <si>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</si>
  <si>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</si>
  <si>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</si>
  <si>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</si>
  <si>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</si>
  <si>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</si>
  <si>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</si>
  <si>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</si>
  <si>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</si>
  <si>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</si>
  <si>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</si>
  <si>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</si>
  <si>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</si>
  <si>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</si>
  <si>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</si>
  <si>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</si>
  <si>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</si>
  <si>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</si>
  <si>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</si>
  <si>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</si>
  <si>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</si>
  <si>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</si>
  <si>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</si>
  <si>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</si>
  <si>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</si>
  <si>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</si>
  <si>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</si>
  <si>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</si>
  <si>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</si>
  <si>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</si>
  <si>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</si>
  <si>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</si>
  <si>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</si>
  <si>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</si>
  <si>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</si>
  <si>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</si>
  <si>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</si>
  <si>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</si>
  <si>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</si>
  <si>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</si>
  <si>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</si>
  <si>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</si>
  <si>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</si>
  <si>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</si>
  <si>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</si>
  <si>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</si>
  <si>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</si>
  <si>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</si>
  <si>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</si>
  <si>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</si>
  <si>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</si>
  <si>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</si>
  <si>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</si>
  <si>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</si>
  <si>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</si>
  <si>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</si>
  <si>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</si>
  <si>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</si>
  <si>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</si>
  <si>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</si>
  <si>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</si>
  <si>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</si>
  <si>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</si>
  <si>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</si>
  <si>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</si>
  <si>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</si>
  <si>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</si>
  <si>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</si>
  <si>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</si>
  <si>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</si>
  <si>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</si>
  <si>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</si>
  <si>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</si>
  <si>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</si>
  <si>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</si>
  <si>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</si>
  <si>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</si>
  <si>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</si>
  <si>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</si>
  <si>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</si>
  <si>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</si>
  <si>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</si>
  <si>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</si>
  <si>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</si>
  <si>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</si>
  <si>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</si>
  <si>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</si>
  <si>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</si>
  <si>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</si>
  <si>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</si>
  <si>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</si>
  <si>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</si>
  <si>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</si>
  <si>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</si>
  <si>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</si>
  <si>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</si>
  <si>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</si>
  <si>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</si>
  <si>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</si>
  <si>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</si>
  <si>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</si>
  <si>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</si>
  <si>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</si>
  <si>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</si>
  <si>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</si>
  <si>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</si>
  <si>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</si>
  <si>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</si>
  <si>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</si>
  <si>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</si>
  <si>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</si>
  <si>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</si>
  <si>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</si>
  <si>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</si>
  <si>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</si>
  <si>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</si>
  <si>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</si>
  <si>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</si>
  <si>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</si>
  <si>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</si>
  <si>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</si>
  <si>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</si>
  <si>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</si>
  <si>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</si>
  <si>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</si>
  <si>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</si>
  <si>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</si>
  <si>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</si>
  <si>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</si>
  <si>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</si>
  <si>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</si>
  <si>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</si>
  <si>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</si>
  <si>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</si>
  <si>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</si>
  <si>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</si>
  <si>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</si>
  <si>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</si>
  <si>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</si>
  <si>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</si>
  <si>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</si>
  <si>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</si>
  <si>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</si>
  <si>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</si>
  <si>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</si>
  <si>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</si>
  <si>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</si>
  <si>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</si>
  <si>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</si>
  <si>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</si>
  <si>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</si>
  <si>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</si>
  <si>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</si>
  <si>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</si>
  <si>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</si>
  <si>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</si>
  <si>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</si>
  <si>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</si>
  <si>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</si>
  <si>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</si>
  <si>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</si>
  <si>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</si>
  <si>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</si>
  <si>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</si>
  <si>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</si>
  <si>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</si>
  <si>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</si>
  <si>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</si>
  <si>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</si>
  <si>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</si>
  <si>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</si>
  <si>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</si>
  <si>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</si>
  <si>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</si>
  <si>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</si>
  <si>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</si>
  <si>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</si>
  <si>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</si>
  <si>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</si>
  <si>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</si>
  <si>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</si>
  <si>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</si>
  <si>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</si>
  <si>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</si>
  <si>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</si>
  <si>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</si>
  <si>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</si>
  <si>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</si>
  <si>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</si>
  <si>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</si>
  <si>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</si>
  <si>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</si>
  <si>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</si>
  <si>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</si>
  <si>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</si>
  <si>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</si>
  <si>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</si>
  <si>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</si>
  <si>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</si>
  <si>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</si>
  <si>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</si>
  <si>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</si>
  <si>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</si>
  <si>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</si>
  <si>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</si>
  <si>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</si>
  <si>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</si>
  <si>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</si>
  <si>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</si>
  <si>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</si>
  <si>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</si>
  <si>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</si>
  <si>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</si>
  <si>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</si>
  <si>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</si>
  <si>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</si>
  <si>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</si>
  <si>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</si>
  <si>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</si>
  <si>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</si>
  <si>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</si>
  <si>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</si>
  <si>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</si>
  <si>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</si>
  <si>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</si>
  <si>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</si>
  <si>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</si>
  <si>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</si>
  <si>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</si>
  <si>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</si>
  <si>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</si>
  <si>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</si>
  <si>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</si>
  <si>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</si>
  <si>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</si>
  <si>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</si>
  <si>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</si>
  <si>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</si>
  <si>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</si>
  <si>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</si>
  <si>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</si>
  <si>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</si>
  <si>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</si>
  <si>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</si>
  <si>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</si>
  <si>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</si>
  <si>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</si>
  <si>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</si>
  <si>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</si>
  <si>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</si>
  <si>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</si>
  <si>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</si>
  <si>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</si>
  <si>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</si>
  <si>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</si>
  <si>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</si>
  <si>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</si>
  <si>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</si>
  <si>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</si>
  <si>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</si>
  <si>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</si>
  <si>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</si>
  <si>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</si>
  <si>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</si>
  <si>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</si>
  <si>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</si>
  <si>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</si>
  <si>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</si>
  <si>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</si>
  <si>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</si>
  <si>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</si>
  <si>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</si>
  <si>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</si>
  <si>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</si>
  <si>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</si>
  <si>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</si>
  <si>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</si>
  <si>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</si>
  <si>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</si>
  <si>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</si>
  <si>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</si>
  <si>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</si>
  <si>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</si>
  <si>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</si>
  <si>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</si>
  <si>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</si>
  <si>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</si>
  <si>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</si>
  <si>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</si>
  <si>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</si>
  <si>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</si>
  <si>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</si>
  <si>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</si>
  <si>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</si>
  <si>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</si>
  <si>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</si>
  <si>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</si>
  <si>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</si>
  <si>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</si>
  <si>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</si>
  <si>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</si>
  <si>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</si>
  <si>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</si>
  <si>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</si>
  <si>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</si>
  <si>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</si>
  <si>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</si>
  <si>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</si>
  <si>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</si>
  <si>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</si>
  <si>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</si>
  <si>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</si>
  <si>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</si>
  <si>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</si>
  <si>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</si>
  <si>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</si>
  <si>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</si>
  <si>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</si>
  <si>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</si>
  <si>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</si>
  <si>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</si>
  <si>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</si>
  <si>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</si>
  <si>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</si>
  <si>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</si>
  <si>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</si>
  <si>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</si>
  <si>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</si>
  <si>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</si>
  <si>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</si>
  <si>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</si>
  <si>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</si>
  <si>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</si>
  <si>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</si>
  <si>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</si>
  <si>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</si>
  <si>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</si>
  <si>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</si>
  <si>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</si>
  <si>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</si>
  <si>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</si>
  <si>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</si>
  <si>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</si>
  <si>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</si>
  <si>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</si>
  <si>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</si>
  <si>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</si>
  <si>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</si>
  <si>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</si>
  <si>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</si>
  <si>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</si>
  <si>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</si>
  <si>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</si>
  <si>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</si>
  <si>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</si>
  <si>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</si>
  <si>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</si>
  <si>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</si>
  <si>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</si>
  <si>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</si>
  <si>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</si>
  <si>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</si>
  <si>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</si>
  <si>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</si>
  <si>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</si>
  <si>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</si>
  <si>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</si>
  <si>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</si>
  <si>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</si>
  <si>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</si>
  <si>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</si>
  <si>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</si>
  <si>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</si>
  <si>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</si>
  <si>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</si>
  <si>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</si>
  <si>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</si>
  <si>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</si>
  <si>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</si>
  <si>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</si>
  <si>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</si>
  <si>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</si>
  <si>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</si>
  <si>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</si>
  <si>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</si>
  <si>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</si>
  <si>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</si>
  <si>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</si>
  <si>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</si>
  <si>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</si>
  <si>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</si>
  <si>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</si>
  <si>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</si>
  <si>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</si>
  <si>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</si>
  <si>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</si>
  <si>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</si>
  <si>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</si>
  <si>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</si>
  <si>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</si>
  <si>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</si>
  <si>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</si>
  <si>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</si>
  <si>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</si>
  <si>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</si>
  <si>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</si>
  <si>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</si>
  <si>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</si>
  <si>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</si>
  <si>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</si>
  <si>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</si>
  <si>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</si>
  <si>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</si>
  <si>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</si>
  <si>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</si>
  <si>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</si>
  <si>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</si>
  <si>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</si>
  <si>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</si>
  <si>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</si>
  <si>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</si>
  <si>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</si>
  <si>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</si>
  <si>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</si>
  <si>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</si>
  <si>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</si>
  <si>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</si>
  <si>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</si>
  <si>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</si>
  <si>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</si>
  <si>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</si>
  <si>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</si>
  <si>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</si>
  <si>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</si>
  <si>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</si>
  <si>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</si>
  <si>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</si>
  <si>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</si>
  <si>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</si>
  <si>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</si>
  <si>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</si>
  <si>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</si>
  <si>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</si>
  <si>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</si>
  <si>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</si>
  <si>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</si>
  <si>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</si>
  <si>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</si>
  <si>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</si>
  <si>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</si>
  <si>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</si>
  <si>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</si>
  <si>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</si>
  <si>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</si>
  <si>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</si>
  <si>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</si>
  <si>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</si>
  <si>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</si>
  <si>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</si>
  <si>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</si>
  <si>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</si>
  <si>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</si>
  <si>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</si>
  <si>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</si>
  <si>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</si>
  <si>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</si>
  <si>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</si>
  <si>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</si>
  <si>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</si>
  <si>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</si>
  <si>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</si>
  <si>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</si>
  <si>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</si>
  <si>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</si>
  <si>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</si>
  <si>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</si>
  <si>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</si>
  <si>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</si>
  <si>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</si>
  <si>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</si>
  <si>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</si>
  <si>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</si>
  <si>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</si>
  <si>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</si>
  <si>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</si>
  <si>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</si>
  <si>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</si>
  <si>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</si>
  <si>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</si>
  <si>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</si>
  <si>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</si>
  <si>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</si>
  <si>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</si>
  <si>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</si>
  <si>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</si>
  <si>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</si>
  <si>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</si>
  <si>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</si>
  <si>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</si>
  <si>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</si>
  <si>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</si>
  <si>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</si>
  <si>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</si>
  <si>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</si>
  <si>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</si>
  <si>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</si>
  <si>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</si>
  <si>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</si>
  <si>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</si>
  <si>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</si>
  <si>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</si>
  <si>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</si>
  <si>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</si>
  <si>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</si>
  <si>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</si>
  <si>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</si>
  <si>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</si>
  <si>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</si>
  <si>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</si>
  <si>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</si>
  <si>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</si>
  <si>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</si>
  <si>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</si>
  <si>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</si>
  <si>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</si>
  <si>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</si>
  <si>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</si>
  <si>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</si>
  <si>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</si>
  <si>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</si>
  <si>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</si>
  <si>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</si>
  <si>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</si>
  <si>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</si>
  <si>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</si>
  <si>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</si>
  <si>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</si>
  <si>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</si>
  <si>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</si>
  <si>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</si>
  <si>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</si>
  <si>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</si>
  <si>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</si>
  <si>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</si>
  <si>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</si>
  <si>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</si>
  <si>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</si>
  <si>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</si>
  <si>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</si>
  <si>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</si>
  <si>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</si>
  <si>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</si>
  <si>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</si>
  <si>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</si>
  <si>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</si>
  <si>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</si>
  <si>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</si>
  <si>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</si>
  <si>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</si>
  <si>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</si>
  <si>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</si>
  <si>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</si>
  <si>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</si>
  <si>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</si>
  <si>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</si>
  <si>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</si>
  <si>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</si>
  <si>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</si>
  <si>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</si>
  <si>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</si>
  <si>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</si>
  <si>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</si>
  <si>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</si>
  <si>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</si>
  <si>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</si>
  <si>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</si>
  <si>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</si>
  <si>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</si>
  <si>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</si>
  <si>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</si>
  <si>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</si>
  <si>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</si>
  <si>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</si>
  <si>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</si>
  <si>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</si>
  <si>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</si>
  <si>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</si>
  <si>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</si>
  <si>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</si>
  <si>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</si>
  <si>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</si>
  <si>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</si>
  <si>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</si>
  <si>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</si>
  <si>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</si>
  <si>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</si>
  <si>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</si>
  <si>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</si>
  <si>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</si>
  <si>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</si>
  <si>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</si>
  <si>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</si>
  <si>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</si>
  <si>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</si>
  <si>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</si>
  <si>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</si>
  <si>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</si>
  <si>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</si>
  <si>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</si>
  <si>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</si>
  <si>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</si>
  <si>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</si>
  <si>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</si>
  <si>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</si>
  <si>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</si>
  <si>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</si>
  <si>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</si>
  <si>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</si>
  <si>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</si>
  <si>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</si>
  <si>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</si>
  <si>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</si>
  <si>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</si>
  <si>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</si>
  <si>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</si>
  <si>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</si>
  <si>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</si>
  <si>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</si>
  <si>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</si>
  <si>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</si>
  <si>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</si>
  <si>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</si>
  <si>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</si>
  <si>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</si>
  <si>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</si>
  <si>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</si>
  <si>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</si>
  <si>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</si>
  <si>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</si>
  <si>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</si>
  <si>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</si>
  <si>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</si>
  <si>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</si>
  <si>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</si>
  <si>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</si>
  <si>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</si>
  <si>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</si>
  <si>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</si>
  <si>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</si>
  <si>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</si>
  <si>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</si>
  <si>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</si>
  <si>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</si>
  <si>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</si>
  <si>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</si>
  <si>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</si>
  <si>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</si>
  <si>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</si>
  <si>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</si>
  <si>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</si>
  <si>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</si>
  <si>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</si>
  <si>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</si>
  <si>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</si>
  <si>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</si>
  <si>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</si>
  <si>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</si>
  <si>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</si>
  <si>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</si>
  <si>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</si>
  <si>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</si>
  <si>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</si>
  <si>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</si>
  <si>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</si>
  <si>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</si>
  <si>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</si>
  <si>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</si>
  <si>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</si>
  <si>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</si>
  <si>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</si>
  <si>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</si>
  <si>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</si>
  <si>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</si>
  <si>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</si>
  <si>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</si>
  <si>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</si>
  <si>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</si>
  <si>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</si>
  <si>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</si>
  <si>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</si>
  <si>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</si>
  <si>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</si>
  <si>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</si>
  <si>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</si>
  <si>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</si>
  <si>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</si>
  <si>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</si>
  <si>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</si>
  <si>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</si>
  <si>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</si>
  <si>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</si>
  <si>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</si>
  <si>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</si>
  <si>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</si>
  <si>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</si>
  <si>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</si>
  <si>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</si>
  <si>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</si>
  <si>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</si>
  <si>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</si>
  <si>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</si>
  <si>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</si>
  <si>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</si>
  <si>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</si>
  <si>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</si>
  <si>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</si>
  <si>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</si>
  <si>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</si>
  <si>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</si>
  <si>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</si>
  <si>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</si>
  <si>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</si>
  <si>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</si>
  <si>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</si>
  <si>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</si>
  <si>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</si>
  <si>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</si>
  <si>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</si>
  <si>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</si>
  <si>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</si>
  <si>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</si>
  <si>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</si>
  <si>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</si>
  <si>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</si>
  <si>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</si>
  <si>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</si>
  <si>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</si>
  <si>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</si>
  <si>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</si>
  <si>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</si>
  <si>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</si>
  <si>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</si>
  <si>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</si>
  <si>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</si>
  <si>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</si>
  <si>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</si>
  <si>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</si>
  <si>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</si>
  <si>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</si>
  <si>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</si>
  <si>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</si>
  <si>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</si>
  <si>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</si>
  <si>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</si>
  <si>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</si>
  <si>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</si>
  <si>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</si>
  <si>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</si>
  <si>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</si>
  <si>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</si>
  <si>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</si>
  <si>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</si>
  <si>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</si>
  <si>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</si>
  <si>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</si>
  <si>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</si>
  <si>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</si>
  <si>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</si>
  <si>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</si>
  <si>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</si>
  <si>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</si>
  <si>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</si>
  <si>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</si>
  <si>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</si>
  <si>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</si>
  <si>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</si>
  <si>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</si>
  <si>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</si>
  <si>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</si>
  <si>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</si>
  <si>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</si>
  <si>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</si>
  <si>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</si>
  <si>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</si>
  <si>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</si>
  <si>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</si>
  <si>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</si>
  <si>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</si>
  <si>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</si>
  <si>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</si>
  <si>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</si>
  <si>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</si>
  <si>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</si>
  <si>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</si>
  <si>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</si>
  <si>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</si>
  <si>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</si>
  <si>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</si>
  <si>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</si>
  <si>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</si>
  <si>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</si>
  <si>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</si>
  <si>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</si>
  <si>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</si>
  <si>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</si>
  <si>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</si>
  <si>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</si>
  <si>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</si>
  <si>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</si>
  <si>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</si>
  <si>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</si>
  <si>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</si>
  <si>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</si>
  <si>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</si>
  <si>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</si>
  <si>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</si>
  <si>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</si>
  <si>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</si>
  <si>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</si>
  <si>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</si>
  <si>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</si>
  <si>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</si>
  <si>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</si>
  <si>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</si>
  <si>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</si>
  <si>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</si>
  <si>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</si>
  <si>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</si>
  <si>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</si>
  <si>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</si>
  <si>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</si>
  <si>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</si>
  <si>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</si>
  <si>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</si>
  <si>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</si>
  <si>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</si>
  <si>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</si>
  <si>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</si>
  <si>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</si>
  <si>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</si>
  <si>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</si>
  <si>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</si>
  <si>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</si>
  <si>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</si>
  <si>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</si>
  <si>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</si>
  <si>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</si>
  <si>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</si>
  <si>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</si>
  <si>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</si>
  <si>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</si>
  <si>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</si>
  <si>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</si>
  <si>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</si>
  <si>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</si>
  <si>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</si>
  <si>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</si>
  <si>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</si>
  <si>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</si>
  <si>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</si>
  <si>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</si>
  <si>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</si>
  <si>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</si>
  <si>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</si>
  <si>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</si>
  <si>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</si>
  <si>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</si>
  <si>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</si>
  <si>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</si>
  <si>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</si>
  <si>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</si>
  <si>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</si>
  <si>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</si>
  <si>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</si>
  <si>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</si>
  <si>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</si>
  <si>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</si>
  <si>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</si>
  <si>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</si>
  <si>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</si>
  <si>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</si>
  <si>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</si>
  <si>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</si>
  <si>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</si>
  <si>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</si>
  <si>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</si>
  <si>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</si>
  <si>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</si>
  <si>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</si>
  <si>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</si>
  <si>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</si>
  <si>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</si>
  <si>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</si>
  <si>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</si>
  <si>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</si>
  <si>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</si>
  <si>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</si>
  <si>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</si>
  <si>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</si>
  <si>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</si>
  <si>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</si>
  <si>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</si>
  <si>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</si>
  <si>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</si>
  <si>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</si>
  <si>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</si>
  <si>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</si>
  <si>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</si>
  <si>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</si>
  <si>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</si>
  <si>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</si>
  <si>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</si>
  <si>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</si>
  <si>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</si>
  <si>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</si>
  <si>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</si>
  <si>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</si>
  <si>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</si>
  <si>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</si>
  <si>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</si>
  <si>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</si>
  <si>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</si>
  <si>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</si>
  <si>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</si>
  <si>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</si>
  <si>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</si>
  <si>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</si>
  <si>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</si>
  <si>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</si>
  <si>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</si>
  <si>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</si>
  <si>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</si>
  <si>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</si>
  <si>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</si>
  <si>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</si>
  <si>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</si>
  <si>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</si>
  <si>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</si>
  <si>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</si>
  <si>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</si>
  <si>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</si>
  <si>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</si>
  <si>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</si>
  <si>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</si>
  <si>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</si>
  <si>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</si>
  <si>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</si>
  <si>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</si>
  <si>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</si>
  <si>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</si>
  <si>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</si>
  <si>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</si>
  <si>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</si>
  <si>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</si>
  <si>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</si>
  <si>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</si>
  <si>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</si>
  <si>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</si>
  <si>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</si>
  <si>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</si>
  <si>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</si>
  <si>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</si>
  <si>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</si>
  <si>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</si>
  <si>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</si>
  <si>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</si>
  <si>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</si>
  <si>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</si>
  <si>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</si>
  <si>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</si>
  <si>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</si>
  <si>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</si>
  <si>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</si>
  <si>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</si>
  <si>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</si>
  <si>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</si>
  <si>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</si>
  <si>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</si>
  <si>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</si>
  <si>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</si>
  <si>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</si>
  <si>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</si>
  <si>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</si>
  <si>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</si>
  <si>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</si>
  <si>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</si>
  <si>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</si>
  <si>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</si>
  <si>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</si>
  <si>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</si>
  <si>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</si>
  <si>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</si>
  <si>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</si>
  <si>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</si>
  <si>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</si>
  <si>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</si>
  <si>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</si>
  <si>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</si>
  <si>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</si>
  <si>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</si>
  <si>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</si>
  <si>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</si>
  <si>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</si>
  <si>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</si>
  <si>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</si>
  <si>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</si>
  <si>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</si>
  <si>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</si>
  <si>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</si>
  <si>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</si>
  <si>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</si>
  <si>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</si>
  <si>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</si>
  <si>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</si>
  <si>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</si>
  <si>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</si>
  <si>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</si>
  <si>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</si>
  <si>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</si>
  <si>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</si>
  <si>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</si>
  <si>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</si>
  <si>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</si>
  <si>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</si>
  <si>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</si>
  <si>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</si>
  <si>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</si>
  <si>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</si>
  <si>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</si>
  <si>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</si>
  <si>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</si>
  <si>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</si>
  <si>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</si>
  <si>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</si>
  <si>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</si>
  <si>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</si>
  <si>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</si>
  <si>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</si>
  <si>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</si>
  <si>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</si>
  <si>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</si>
  <si>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</si>
  <si>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</si>
  <si>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</si>
  <si>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</si>
  <si>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</si>
  <si>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</si>
  <si>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</si>
  <si>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</si>
  <si>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</si>
  <si>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</si>
  <si>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</si>
  <si>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</si>
  <si>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</si>
  <si>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</si>
  <si>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</si>
  <si>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</si>
  <si>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</si>
  <si>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</si>
  <si>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</si>
  <si>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</si>
  <si>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</si>
  <si>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</si>
  <si>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</si>
  <si>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</si>
  <si>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</si>
  <si>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</si>
  <si>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</si>
  <si>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</si>
  <si>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</si>
  <si>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</si>
  <si>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</si>
  <si>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</si>
  <si>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</si>
  <si>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</si>
  <si>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</si>
  <si>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</si>
  <si>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</si>
  <si>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</si>
  <si>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</si>
  <si>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</si>
  <si>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</si>
  <si>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</si>
  <si>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</si>
  <si>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</si>
  <si>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</si>
  <si>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</si>
  <si>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</si>
  <si>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</si>
  <si>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</si>
  <si>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</si>
  <si>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</si>
  <si>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</si>
  <si>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</si>
  <si>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</si>
  <si>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</si>
  <si>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</si>
  <si>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</si>
  <si>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</si>
  <si>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</si>
  <si>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</si>
  <si>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</si>
  <si>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</si>
  <si>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</si>
  <si>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</si>
  <si>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</si>
  <si>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</si>
  <si>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</si>
  <si>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</si>
  <si>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</si>
  <si>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</si>
  <si>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</si>
  <si>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</si>
  <si>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</si>
  <si>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</si>
  <si>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</si>
  <si>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</si>
  <si>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</si>
  <si>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</si>
  <si>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</si>
  <si>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</si>
  <si>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</si>
  <si>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</si>
  <si>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</si>
  <si>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</si>
  <si>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</si>
  <si>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</si>
  <si>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</si>
  <si>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</si>
  <si>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</si>
  <si>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</si>
  <si>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</si>
  <si>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</si>
  <si>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</si>
  <si>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</si>
  <si>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</si>
  <si>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</si>
  <si>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</si>
  <si>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</si>
  <si>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</si>
  <si>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</si>
  <si>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</si>
  <si>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</si>
  <si>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</si>
  <si>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</si>
  <si>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</si>
  <si>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</si>
  <si>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</si>
  <si>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</si>
  <si>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</si>
  <si>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</si>
  <si>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</si>
  <si>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</si>
  <si>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</si>
  <si>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</si>
  <si>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</si>
  <si>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</si>
  <si>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</si>
  <si>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</si>
  <si>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</si>
  <si>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</si>
  <si>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</si>
  <si>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</si>
  <si>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</si>
  <si>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</si>
  <si>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</si>
  <si>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</si>
  <si>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</si>
  <si>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</si>
  <si>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</si>
  <si>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</si>
  <si>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</si>
  <si>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</si>
  <si>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</si>
  <si>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</si>
  <si>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</si>
  <si>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</si>
  <si>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</si>
  <si>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</si>
  <si>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</si>
  <si>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</si>
  <si>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</si>
  <si>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</si>
  <si>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</si>
  <si>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</si>
  <si>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</si>
  <si>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</si>
  <si>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</si>
  <si>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</si>
  <si>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</si>
  <si>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</si>
  <si>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</si>
  <si>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</si>
  <si>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</si>
  <si>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</si>
  <si>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</si>
  <si>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</si>
  <si>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</si>
  <si>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</si>
  <si>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</si>
  <si>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</si>
  <si>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</si>
  <si>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</si>
  <si>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</si>
  <si>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</si>
  <si>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</si>
  <si>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</si>
  <si>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</si>
  <si>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</si>
  <si>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</si>
  <si>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</si>
  <si>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</si>
  <si>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</si>
  <si>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</si>
  <si>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</si>
  <si>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</si>
  <si>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</si>
  <si>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</si>
  <si>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</si>
  <si>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</si>
  <si>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</si>
  <si>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</si>
  <si>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</si>
  <si>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</si>
  <si>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</si>
  <si>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</si>
  <si>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</si>
  <si>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</si>
  <si>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</si>
  <si>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</si>
  <si>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</si>
  <si>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</si>
  <si>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</si>
  <si>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</si>
  <si>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</si>
  <si>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</si>
  <si>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</si>
  <si>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</si>
  <si>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</si>
  <si>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</si>
  <si>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</si>
  <si>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</si>
  <si>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</si>
  <si>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</si>
  <si>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</si>
  <si>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</si>
  <si>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</si>
  <si>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</si>
  <si>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</si>
  <si>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</si>
  <si>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</si>
  <si>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</si>
  <si>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</si>
  <si>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</si>
  <si>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</si>
  <si>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</si>
  <si>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</si>
  <si>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</si>
  <si>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</si>
  <si>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</si>
  <si>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</si>
  <si>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</si>
  <si>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</si>
  <si>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</si>
  <si>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</si>
  <si>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</si>
  <si>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</si>
  <si>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</si>
  <si>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</si>
  <si>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</si>
  <si>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</si>
  <si>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</si>
  <si>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</si>
  <si>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</si>
  <si>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</si>
  <si>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</si>
  <si>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</si>
  <si>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</si>
  <si>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</si>
  <si>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</si>
  <si>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</si>
  <si>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</si>
  <si>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</si>
  <si>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</si>
  <si>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</si>
  <si>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</si>
  <si>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</si>
  <si>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</si>
  <si>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</si>
  <si>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</si>
  <si>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</si>
  <si>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</si>
  <si>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</si>
  <si>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</si>
  <si>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</si>
  <si>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</si>
  <si>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</si>
  <si>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</si>
  <si>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</si>
  <si>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</si>
  <si>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</si>
  <si>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</si>
  <si>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</si>
  <si>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</si>
  <si>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</si>
  <si>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</si>
  <si>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</si>
  <si>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</si>
  <si>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</si>
  <si>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</si>
  <si>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</si>
  <si>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</si>
  <si>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</si>
  <si>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</si>
  <si>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</si>
  <si>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</si>
  <si>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</si>
  <si>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</si>
  <si>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</si>
  <si>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</si>
  <si>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</si>
  <si>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</si>
  <si>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</si>
  <si>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</si>
  <si>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</si>
  <si>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</si>
  <si>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</si>
  <si>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</si>
  <si>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</si>
  <si>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</si>
  <si>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</si>
  <si>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</si>
  <si>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</si>
  <si>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</si>
  <si>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</si>
  <si>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</si>
  <si>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</si>
  <si>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</si>
  <si>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</si>
  <si>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</si>
  <si>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</si>
  <si>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</si>
  <si>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</si>
  <si>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</si>
  <si>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</si>
  <si>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</si>
  <si>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</si>
  <si>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</si>
  <si>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</si>
  <si>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</si>
  <si>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</si>
  <si>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</si>
  <si>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</si>
  <si>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</si>
  <si>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</si>
  <si>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</si>
  <si>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</si>
  <si>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</si>
  <si>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</si>
  <si>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</si>
  <si>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</si>
  <si>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</si>
  <si>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</si>
  <si>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</si>
  <si>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</si>
  <si>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</si>
  <si>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</si>
  <si>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</si>
  <si>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</si>
  <si>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</si>
  <si>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</si>
  <si>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</si>
  <si>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</si>
  <si>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</si>
  <si>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</si>
  <si>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</si>
  <si>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</si>
  <si>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</si>
  <si>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</si>
  <si>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</si>
  <si>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</si>
  <si>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</si>
  <si>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</si>
  <si>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</si>
  <si>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</si>
  <si>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</si>
  <si>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</si>
  <si>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</si>
  <si>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</si>
  <si>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</si>
  <si>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</si>
  <si>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</si>
  <si>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</si>
  <si>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</si>
  <si>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</si>
  <si>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</si>
  <si>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</si>
  <si>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</si>
  <si>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</si>
  <si>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</si>
  <si>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</si>
  <si>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</si>
  <si>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</si>
  <si>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</si>
  <si>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</si>
  <si>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</si>
  <si>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</si>
  <si>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</si>
  <si>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</si>
  <si>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</si>
  <si>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</si>
  <si>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</si>
  <si>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</si>
  <si>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</si>
  <si>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</si>
  <si>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</si>
  <si>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</si>
  <si>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</si>
  <si>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</si>
  <si>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</si>
  <si>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</si>
  <si>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</si>
  <si>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</si>
  <si>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</si>
  <si>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</si>
  <si>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</si>
  <si>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</si>
  <si>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</si>
  <si>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</si>
  <si>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</si>
  <si>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</si>
  <si>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</si>
  <si>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</si>
  <si>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</si>
  <si>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</si>
  <si>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</si>
  <si>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</si>
  <si>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</si>
  <si>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</si>
  <si>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</si>
  <si>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</si>
  <si>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</si>
  <si>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</si>
  <si>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</si>
  <si>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</si>
  <si>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</si>
  <si>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</si>
  <si>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</si>
  <si>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</si>
  <si>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</si>
  <si>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</si>
  <si>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</si>
  <si>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</si>
  <si>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</si>
  <si>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</si>
  <si>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</si>
  <si>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</si>
  <si>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</si>
  <si>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</si>
  <si>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</si>
  <si>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</si>
  <si>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</si>
  <si>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</si>
  <si>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</si>
  <si>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</si>
  <si>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</si>
  <si>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</si>
  <si>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</si>
  <si>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</si>
  <si>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</si>
  <si>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</si>
  <si>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</si>
  <si>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</si>
  <si>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</si>
  <si>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</si>
  <si>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</si>
  <si>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</si>
  <si>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</si>
  <si>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</si>
  <si>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</si>
  <si>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</si>
  <si>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</si>
  <si>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</si>
  <si>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</si>
  <si>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</si>
  <si>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</si>
  <si>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</si>
  <si>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</si>
  <si>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</si>
  <si>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</si>
  <si>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</si>
  <si>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</si>
  <si>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</si>
  <si>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</si>
  <si>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</si>
  <si>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</si>
  <si>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</si>
  <si>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</si>
  <si>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</si>
  <si>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</si>
  <si>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</si>
  <si>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</si>
  <si>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</si>
  <si>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</si>
  <si>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</si>
  <si>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</si>
  <si>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</si>
  <si>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</si>
  <si>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</si>
  <si>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</si>
  <si>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</si>
  <si>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</si>
  <si>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</si>
  <si>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</si>
  <si>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</si>
  <si>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</si>
  <si>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</si>
  <si>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</si>
  <si>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</si>
  <si>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</si>
  <si>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</si>
  <si>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</si>
  <si>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</si>
  <si>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</si>
  <si>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</si>
  <si>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</si>
  <si>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</si>
  <si>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</si>
  <si>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</si>
  <si>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</si>
  <si>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</si>
  <si>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</si>
  <si>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</si>
  <si>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</si>
  <si>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</si>
  <si>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</si>
  <si>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</si>
  <si>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</si>
  <si>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</si>
  <si>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</si>
  <si>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</si>
  <si>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</si>
  <si>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</si>
  <si>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</si>
  <si>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</si>
  <si>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</si>
  <si>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</si>
  <si>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</si>
  <si>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</si>
  <si>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</si>
  <si>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</si>
  <si>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</si>
  <si>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</si>
  <si>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</si>
  <si>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</si>
  <si>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</si>
  <si>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</si>
  <si>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</si>
  <si>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</si>
  <si>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</si>
  <si>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</si>
  <si>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</si>
  <si>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</si>
  <si>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</si>
  <si>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</si>
  <si>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</si>
  <si>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</si>
  <si>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</si>
  <si>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</si>
  <si>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</si>
  <si>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</si>
  <si>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</si>
  <si>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</si>
  <si>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</si>
  <si>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</si>
  <si>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</si>
  <si>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</si>
  <si>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</si>
  <si>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</si>
  <si>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</si>
  <si>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</si>
  <si>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</si>
  <si>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</si>
  <si>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</si>
  <si>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</si>
  <si>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</si>
  <si>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</si>
  <si>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</si>
  <si>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</si>
  <si>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</si>
  <si>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</si>
  <si>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</si>
  <si>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</si>
  <si>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</si>
  <si>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</si>
  <si>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</si>
  <si>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</si>
  <si>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</si>
  <si>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</si>
  <si>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</si>
  <si>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</si>
  <si>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</si>
  <si>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</si>
  <si>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</si>
  <si>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</si>
  <si>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</si>
  <si>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</si>
  <si>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</si>
  <si>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</si>
  <si>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</si>
  <si>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</si>
  <si>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</si>
  <si>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</si>
  <si>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</si>
  <si>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</si>
  <si>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</si>
  <si>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</si>
  <si>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</si>
  <si>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</si>
  <si>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</si>
  <si>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</si>
  <si>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</si>
  <si>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</si>
  <si>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</si>
  <si>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</si>
  <si>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</si>
  <si>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</si>
  <si>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</si>
  <si>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</si>
  <si>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</si>
  <si>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</si>
  <si>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</si>
  <si>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</si>
  <si>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</si>
  <si>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</si>
  <si>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</si>
  <si>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</si>
  <si>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</si>
  <si>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</si>
  <si>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</si>
  <si>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</si>
  <si>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</si>
  <si>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</si>
  <si>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</si>
  <si>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</si>
  <si>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</si>
  <si>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</si>
  <si>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</si>
  <si>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</si>
  <si>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</si>
  <si>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</si>
  <si>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</si>
  <si>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</si>
  <si>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</si>
  <si>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</si>
  <si>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</si>
  <si>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</si>
  <si>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</si>
  <si>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</si>
  <si>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</si>
  <si>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</si>
  <si>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</si>
  <si>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</si>
  <si>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</si>
  <si>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</si>
  <si>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</si>
  <si>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</si>
  <si>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</si>
  <si>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</si>
  <si>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</si>
  <si>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</si>
  <si>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</si>
  <si>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</si>
  <si>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</si>
  <si>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</si>
  <si>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</si>
  <si>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</si>
  <si>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</si>
  <si>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</si>
  <si>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</si>
  <si>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</si>
  <si>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</si>
  <si>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</si>
  <si>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</si>
  <si>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</si>
  <si>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</si>
  <si>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</si>
  <si>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</si>
  <si>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</si>
  <si>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</si>
  <si>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</si>
  <si>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</si>
  <si>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</si>
  <si>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</si>
  <si>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</si>
  <si>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</si>
  <si>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</si>
  <si>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</si>
  <si>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</si>
  <si>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</si>
  <si>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</si>
  <si>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</si>
  <si>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</si>
  <si>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</si>
  <si>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</si>
  <si>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</si>
  <si>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</si>
  <si>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</si>
  <si>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</si>
  <si>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</si>
  <si>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</si>
  <si>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</si>
  <si>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</si>
  <si>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</si>
  <si>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</si>
  <si>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</si>
  <si>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</si>
  <si>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</si>
  <si>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</si>
  <si>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</si>
  <si>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</si>
  <si>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</si>
  <si>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</si>
  <si>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</si>
  <si>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</si>
  <si>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</si>
  <si>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</si>
  <si>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</si>
  <si>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</si>
  <si>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</si>
  <si>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</si>
  <si>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</si>
  <si>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</si>
  <si>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</si>
  <si>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</si>
  <si>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</si>
  <si>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</si>
  <si>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</si>
  <si>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</si>
  <si>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</si>
  <si>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</si>
  <si>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</si>
  <si>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</si>
  <si>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</si>
  <si>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</si>
  <si>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</si>
  <si>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</si>
  <si>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</si>
  <si>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</si>
  <si>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</si>
  <si>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</si>
  <si>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</si>
  <si>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</si>
  <si>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</si>
  <si>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</si>
  <si>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</si>
  <si>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</si>
  <si>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</si>
  <si>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</si>
  <si>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</si>
  <si>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</si>
  <si>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</si>
  <si>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</si>
  <si>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</si>
  <si>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</si>
  <si>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</si>
  <si>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</si>
  <si>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</si>
  <si>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</si>
  <si>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</si>
  <si>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</si>
  <si>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</si>
  <si>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</si>
  <si>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</si>
  <si>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</si>
  <si>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</si>
  <si>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</si>
  <si>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</si>
  <si>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</si>
  <si>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</si>
  <si>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</si>
  <si>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</si>
  <si>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</si>
  <si>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</si>
  <si>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</si>
  <si>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</si>
  <si>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</si>
  <si>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</si>
  <si>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</si>
  <si>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</si>
  <si>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</si>
  <si>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</si>
  <si>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</si>
  <si>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</si>
  <si>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</si>
  <si>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</si>
  <si>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</si>
  <si>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</si>
  <si>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</si>
  <si>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</si>
  <si>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</si>
  <si>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</si>
  <si>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</si>
  <si>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</si>
  <si>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</si>
  <si>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</si>
  <si>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</si>
  <si>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</si>
  <si>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</si>
  <si>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</si>
  <si>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</si>
  <si>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</si>
  <si>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</si>
  <si>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</si>
  <si>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</si>
  <si>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</si>
  <si>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</si>
  <si>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</si>
  <si>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</si>
  <si>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</si>
  <si>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</si>
  <si>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</si>
  <si>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</si>
  <si>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</si>
  <si>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</si>
  <si>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</si>
  <si>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</si>
  <si>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</si>
  <si>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</si>
  <si>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</si>
  <si>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</si>
  <si>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</si>
  <si>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</si>
  <si>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</si>
  <si>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</si>
  <si>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</si>
  <si>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</si>
  <si>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</si>
  <si>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</si>
  <si>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</si>
  <si>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</si>
  <si>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</si>
  <si>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</si>
  <si>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</si>
  <si>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</si>
  <si>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</si>
  <si>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</si>
  <si>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</si>
  <si>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</si>
  <si>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</si>
  <si>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</si>
  <si>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</si>
  <si>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</si>
  <si>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</si>
  <si>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</si>
  <si>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</si>
  <si>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</si>
  <si>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</si>
  <si>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</si>
  <si>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</si>
  <si>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</si>
  <si>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</si>
  <si>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</si>
  <si>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</si>
  <si>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</si>
  <si>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</si>
  <si>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</si>
  <si>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</si>
  <si>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</si>
  <si>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</si>
  <si>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</si>
  <si>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</si>
  <si>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</si>
  <si>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</si>
  <si>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</si>
  <si>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</si>
  <si>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</si>
  <si>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</si>
  <si>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</si>
  <si>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</si>
  <si>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</si>
  <si>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</si>
  <si>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</si>
  <si>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</si>
  <si>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</si>
  <si>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</si>
  <si>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</si>
  <si>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</si>
  <si>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</si>
  <si>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</si>
  <si>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</si>
  <si>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</si>
  <si>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</si>
  <si>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</si>
  <si>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</si>
  <si>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</si>
  <si>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</si>
  <si>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</si>
  <si>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</si>
  <si>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</si>
  <si>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</si>
  <si>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</si>
  <si>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</si>
  <si>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</si>
  <si>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</si>
  <si>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</si>
  <si>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</si>
  <si>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</si>
  <si>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</si>
  <si>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</si>
  <si>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</si>
  <si>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</si>
  <si>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</si>
  <si>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</si>
  <si>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</si>
  <si>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</si>
  <si>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</si>
  <si>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</si>
  <si>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</si>
  <si>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</si>
  <si>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</si>
  <si>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</si>
  <si>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</si>
  <si>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</si>
  <si>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</si>
  <si>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</si>
  <si>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</si>
  <si>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</si>
  <si>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</si>
  <si>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</si>
  <si>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</si>
  <si>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</si>
  <si>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</si>
  <si>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</si>
  <si>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</si>
  <si>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</si>
  <si>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</si>
  <si>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</si>
  <si>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</si>
  <si>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</si>
  <si>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</si>
  <si>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</si>
  <si>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</si>
  <si>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</si>
  <si>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</si>
  <si>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</si>
  <si>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</si>
  <si>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</si>
  <si>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</si>
  <si>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</si>
  <si>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</si>
  <si>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</si>
  <si>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</si>
  <si>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</si>
  <si>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</si>
  <si>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</si>
  <si>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</si>
  <si>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</si>
  <si>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</si>
  <si>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</si>
  <si>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</si>
  <si>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</si>
  <si>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</si>
  <si>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</si>
  <si>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</si>
  <si>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</si>
  <si>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</si>
  <si>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</si>
  <si>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</si>
  <si>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</si>
  <si>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</si>
  <si>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</si>
  <si>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</si>
  <si>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</si>
  <si>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</si>
  <si>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</si>
  <si>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</si>
  <si>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</si>
  <si>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</si>
  <si>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</si>
  <si>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</si>
  <si>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</si>
  <si>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</si>
  <si>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</si>
  <si>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</si>
  <si>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</si>
  <si>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</si>
  <si>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</si>
  <si>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</si>
  <si>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</si>
  <si>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</si>
  <si>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</si>
  <si>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</si>
  <si>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</si>
  <si>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</si>
  <si>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</si>
  <si>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</si>
  <si>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</si>
  <si>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</si>
  <si>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</si>
  <si>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</si>
  <si>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</si>
  <si>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</si>
  <si>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</si>
  <si>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</si>
  <si>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</si>
  <si>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</si>
  <si>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</si>
  <si>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</si>
  <si>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</si>
  <si>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</si>
  <si>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</si>
  <si>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</si>
  <si>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</si>
  <si>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</si>
  <si>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</si>
  <si>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</si>
  <si>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</si>
  <si>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</si>
  <si>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</si>
  <si>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</si>
  <si>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</si>
  <si>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</si>
  <si>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</si>
  <si>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</si>
  <si>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</si>
  <si>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</si>
  <si>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</si>
  <si>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</si>
  <si>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</si>
  <si>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</si>
  <si>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</si>
  <si>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</si>
  <si>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</si>
  <si>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</si>
  <si>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</si>
  <si>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</si>
  <si>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</si>
  <si>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</si>
  <si>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</si>
  <si>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</si>
  <si>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</si>
  <si>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</si>
  <si>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</si>
  <si>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</si>
  <si>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</si>
  <si>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</si>
  <si>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</si>
  <si>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</si>
  <si>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</si>
  <si>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</si>
  <si>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</si>
  <si>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</si>
  <si>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</si>
  <si>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</si>
  <si>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</si>
  <si>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</si>
  <si>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</si>
  <si>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</si>
  <si>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</si>
  <si>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</si>
  <si>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</si>
  <si>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</si>
  <si>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</si>
  <si>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</si>
  <si>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</si>
  <si>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</si>
  <si>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</si>
  <si>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</si>
  <si>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</si>
  <si>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</si>
  <si>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</si>
  <si>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</si>
  <si>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</si>
  <si>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</si>
  <si>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</si>
  <si>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</si>
  <si>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</si>
  <si>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</si>
  <si>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</si>
  <si>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</si>
  <si>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</si>
  <si>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</si>
  <si>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</si>
  <si>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</si>
  <si>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</si>
  <si>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</si>
  <si>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</si>
  <si>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</si>
  <si>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</si>
  <si>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</si>
  <si>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</si>
  <si>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</si>
  <si>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</si>
  <si>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</si>
  <si>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</si>
  <si>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</si>
  <si>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</si>
  <si>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</si>
  <si>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</si>
  <si>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</si>
  <si>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</si>
  <si>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</si>
  <si>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</si>
  <si>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</si>
  <si>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</si>
  <si>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</si>
  <si>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</si>
  <si>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</si>
  <si>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</si>
  <si>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</si>
  <si>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</si>
  <si>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</si>
  <si>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</si>
  <si>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</si>
  <si>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</si>
  <si>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</si>
  <si>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</si>
  <si>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</si>
  <si>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</si>
  <si>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</si>
  <si>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</si>
  <si>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</si>
  <si>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</si>
  <si>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</si>
  <si>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</si>
  <si>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</si>
  <si>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</si>
  <si>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</si>
  <si>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</si>
  <si>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</si>
  <si>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</si>
  <si>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</si>
  <si>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</si>
  <si>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</si>
  <si>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</si>
  <si>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</si>
  <si>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</si>
  <si>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</si>
  <si>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</si>
  <si>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</si>
  <si>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</si>
  <si>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</si>
  <si>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</si>
  <si>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</si>
  <si>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</si>
  <si>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</si>
  <si>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</si>
  <si>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</si>
  <si>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</si>
  <si>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</si>
  <si>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</si>
  <si>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</si>
  <si>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</si>
  <si>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</si>
  <si>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</si>
  <si>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</si>
  <si>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</si>
  <si>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</si>
  <si>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</si>
  <si>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</si>
  <si>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</si>
  <si>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</si>
  <si>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</si>
  <si>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</si>
  <si>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</si>
  <si>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</si>
  <si>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</si>
  <si>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</si>
  <si>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</si>
  <si>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</si>
  <si>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</si>
  <si>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</si>
  <si>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</si>
  <si>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</si>
  <si>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</si>
  <si>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</si>
  <si>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</si>
  <si>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</si>
  <si>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</si>
  <si>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</si>
  <si>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</si>
  <si>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</si>
  <si>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</si>
  <si>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</si>
  <si>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</si>
  <si>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</si>
  <si>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</si>
  <si>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</si>
  <si>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</si>
  <si>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</si>
  <si>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</si>
  <si>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</si>
  <si>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</si>
  <si>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</si>
  <si>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</si>
  <si>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</si>
  <si>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</si>
  <si>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</si>
  <si>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</si>
  <si>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</si>
  <si>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</si>
  <si>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</si>
  <si>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</si>
  <si>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</si>
  <si>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</si>
  <si>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</si>
  <si>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</si>
  <si>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</si>
  <si>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</si>
  <si>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</si>
  <si>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</si>
  <si>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</si>
  <si>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</si>
  <si>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</si>
  <si>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</si>
  <si>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</si>
  <si>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</si>
  <si>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</si>
  <si>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</si>
  <si>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</si>
  <si>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</si>
  <si>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</si>
  <si>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</si>
  <si>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</si>
  <si>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</si>
  <si>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</si>
  <si>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</si>
  <si>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</si>
  <si>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</si>
  <si>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</si>
  <si>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</si>
  <si>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</si>
  <si>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</si>
  <si>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</si>
  <si>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</si>
  <si>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</si>
  <si>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</si>
  <si>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</si>
  <si>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</si>
  <si>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</si>
  <si>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</si>
  <si>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</si>
  <si>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</si>
  <si>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</si>
  <si>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</si>
  <si>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</si>
  <si>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</si>
  <si>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</si>
  <si>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</si>
  <si>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</si>
  <si>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</si>
  <si>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</si>
  <si>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</si>
  <si>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</si>
  <si>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</si>
  <si>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</si>
  <si>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</si>
  <si>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</si>
  <si>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</si>
  <si>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</si>
  <si>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</si>
  <si>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</si>
  <si>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</si>
  <si>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</si>
  <si>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</si>
  <si>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</si>
  <si>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</si>
  <si>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</si>
  <si>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</si>
  <si>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</si>
  <si>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</si>
  <si>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</si>
  <si>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</si>
  <si>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</si>
  <si>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</si>
  <si>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</si>
  <si>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</si>
  <si>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</si>
  <si>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</si>
  <si>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</si>
  <si>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</si>
  <si>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</si>
  <si>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</si>
  <si>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</si>
  <si>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</si>
  <si>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</si>
  <si>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</si>
  <si>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</si>
  <si>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</si>
  <si>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</si>
  <si>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</si>
  <si>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</si>
  <si>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</si>
  <si>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</si>
  <si>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</si>
  <si>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</si>
  <si>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</si>
  <si>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</si>
  <si>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</si>
  <si>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</si>
  <si>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</si>
  <si>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</si>
  <si>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</si>
  <si>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</si>
  <si>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</si>
  <si>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</si>
  <si>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</si>
  <si>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</si>
  <si>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</si>
  <si>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</si>
  <si>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</si>
  <si>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</si>
  <si>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</si>
  <si>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</si>
  <si>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</si>
  <si>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</si>
  <si>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</si>
  <si>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</si>
  <si>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</si>
  <si>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</si>
  <si>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</si>
  <si>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</si>
  <si>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</si>
  <si>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</si>
  <si>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</si>
  <si>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</si>
  <si>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</si>
  <si>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</si>
  <si>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</si>
  <si>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</si>
  <si>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</si>
  <si>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</si>
  <si>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</si>
  <si>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</si>
  <si>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</si>
  <si>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</si>
  <si>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</si>
  <si>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</si>
  <si>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</si>
  <si>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</si>
  <si>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</si>
  <si>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</si>
  <si>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</si>
  <si>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</si>
  <si>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</si>
  <si>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</si>
  <si>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</si>
  <si>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</si>
  <si>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</si>
  <si>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</si>
  <si>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</si>
  <si>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</si>
  <si>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</si>
  <si>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</si>
  <si>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</si>
  <si>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</si>
  <si>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</si>
  <si>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</si>
  <si>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</si>
  <si>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</si>
  <si>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</si>
  <si>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</si>
  <si>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</si>
  <si>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</si>
  <si>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</si>
  <si>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</si>
  <si>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</si>
  <si>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</si>
  <si>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</si>
  <si>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</si>
  <si>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</si>
  <si>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</si>
  <si>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</si>
  <si>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</si>
  <si>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</si>
  <si>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</si>
  <si>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</si>
  <si>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</si>
  <si>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</si>
  <si>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</si>
  <si>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</si>
  <si>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</si>
  <si>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</si>
  <si>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</si>
  <si>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</si>
  <si>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</si>
  <si>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</si>
  <si>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</si>
  <si>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</si>
  <si>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</si>
  <si>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</si>
  <si>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</si>
  <si>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</si>
  <si>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</si>
  <si>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</si>
  <si>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</si>
  <si>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</si>
  <si>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</si>
  <si>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</si>
  <si>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</si>
  <si>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</si>
  <si>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</si>
  <si>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</si>
  <si>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</si>
  <si>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</si>
  <si>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</si>
  <si>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</si>
  <si>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</si>
  <si>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</si>
  <si>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</si>
  <si>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</si>
  <si>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</si>
  <si>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</si>
  <si>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</si>
  <si>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</si>
  <si>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</si>
  <si>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</si>
  <si>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</si>
  <si>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</si>
  <si>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</si>
  <si>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</si>
  <si>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</si>
  <si>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</si>
  <si>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</si>
  <si>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</si>
  <si>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</si>
  <si>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</si>
  <si>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</si>
  <si>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</si>
  <si>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</si>
  <si>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</si>
  <si>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</si>
  <si>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</si>
  <si>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</si>
  <si>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</si>
  <si>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</si>
  <si>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</si>
  <si>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</si>
  <si>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</si>
  <si>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</si>
  <si>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</si>
  <si>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</si>
  <si>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</si>
  <si>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</si>
  <si>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</si>
  <si>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</si>
  <si>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</si>
  <si>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</si>
  <si>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</si>
  <si>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</si>
  <si>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</si>
  <si>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</si>
  <si>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</si>
  <si>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</si>
  <si>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</si>
  <si>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</si>
  <si>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</si>
  <si>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</si>
  <si>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</si>
  <si>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</si>
  <si>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</si>
  <si>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</si>
  <si>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</si>
  <si>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</si>
  <si>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</si>
  <si>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</si>
  <si>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</si>
  <si>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</si>
  <si>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</si>
  <si>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</si>
  <si>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</si>
  <si>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</si>
  <si>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</si>
  <si>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</si>
  <si>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</si>
  <si>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</si>
  <si>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</si>
  <si>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</si>
  <si>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</si>
  <si>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</si>
  <si>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</si>
  <si>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</si>
  <si>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</si>
  <si>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</si>
  <si>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</si>
  <si>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</si>
  <si>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</si>
  <si>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</si>
  <si>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</si>
  <si>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</si>
  <si>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</si>
  <si>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</si>
  <si>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</si>
  <si>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</si>
  <si>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</si>
  <si>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</si>
  <si>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</si>
  <si>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</si>
  <si>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</si>
  <si>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</si>
  <si>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</si>
  <si>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</si>
  <si>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</si>
  <si>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</si>
  <si>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</si>
  <si>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</si>
  <si>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</si>
  <si>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</si>
  <si>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</si>
  <si>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</si>
  <si>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</si>
  <si>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</si>
  <si>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</si>
  <si>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</si>
  <si>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</si>
  <si>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</si>
  <si>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</si>
  <si>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</si>
  <si>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</si>
  <si>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</si>
  <si>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</si>
  <si>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</si>
  <si>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</si>
  <si>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</si>
  <si>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</si>
  <si>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</si>
  <si>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</si>
  <si>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</si>
  <si>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</si>
  <si>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</si>
  <si>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</si>
  <si>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</si>
  <si>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</si>
  <si>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</si>
  <si>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</si>
  <si>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</si>
  <si>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</si>
  <si>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</si>
  <si>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</si>
  <si>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</si>
  <si>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</si>
  <si>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</si>
  <si>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</si>
  <si>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</si>
  <si>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</si>
  <si>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</si>
  <si>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</si>
  <si>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</si>
  <si>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</si>
  <si>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</si>
  <si>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</si>
  <si>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</si>
  <si>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</si>
  <si>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</si>
  <si>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</si>
  <si>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</si>
  <si>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</si>
  <si>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</si>
  <si>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</si>
  <si>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</si>
  <si>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</si>
  <si>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</si>
  <si>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</si>
  <si>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</si>
  <si>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</si>
  <si>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</si>
  <si>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</si>
  <si>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</si>
  <si>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</si>
  <si>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</si>
  <si>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</si>
  <si>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</si>
  <si>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</si>
  <si>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</si>
  <si>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</si>
  <si>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</si>
  <si>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</si>
  <si>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</si>
  <si>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</si>
  <si>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</si>
  <si>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</si>
  <si>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</si>
  <si>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</si>
  <si>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</si>
  <si>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</si>
  <si>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</si>
  <si>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</si>
  <si>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</si>
  <si>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</si>
  <si>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</si>
  <si>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</si>
  <si>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</si>
  <si>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</si>
  <si>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</si>
  <si>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</si>
  <si>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</si>
  <si>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</si>
  <si>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</si>
  <si>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</si>
  <si>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</si>
  <si>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</si>
  <si>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</si>
  <si>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</si>
  <si>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</si>
  <si>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</si>
  <si>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</si>
  <si>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</si>
  <si>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</si>
  <si>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</si>
  <si>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</si>
  <si>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</si>
  <si>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</si>
  <si>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</si>
  <si>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</si>
  <si>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</si>
  <si>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</si>
  <si>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</si>
  <si>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</si>
  <si>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</si>
  <si>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</si>
  <si>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</si>
  <si>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</si>
  <si>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</si>
  <si>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</si>
  <si>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</si>
  <si>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</si>
  <si>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</si>
  <si>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</si>
  <si>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</si>
  <si>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</si>
  <si>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</si>
  <si>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</si>
  <si>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</si>
  <si>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</si>
  <si>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</si>
  <si>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</si>
  <si>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</si>
  <si>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</si>
  <si>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</si>
  <si>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</si>
  <si>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</si>
  <si>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</si>
  <si>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</si>
  <si>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</si>
  <si>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</si>
  <si>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</si>
  <si>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</si>
  <si>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</si>
  <si>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</si>
  <si>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</si>
  <si>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</si>
  <si>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</si>
  <si>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</si>
  <si>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</si>
  <si>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</si>
  <si>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</si>
  <si>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</si>
  <si>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</si>
  <si>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</si>
  <si>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</si>
  <si>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</si>
  <si>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</si>
  <si>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</si>
  <si>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</si>
  <si>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</si>
  <si>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</si>
  <si>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</si>
  <si>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</si>
  <si>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</si>
  <si>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</si>
  <si>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</si>
  <si>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</si>
  <si>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</si>
  <si>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</si>
  <si>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</si>
  <si>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</si>
  <si>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</si>
  <si>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</si>
  <si>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</si>
  <si>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</si>
  <si>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</si>
  <si>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</si>
  <si>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</si>
  <si>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</si>
  <si>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</si>
  <si>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</si>
  <si>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</si>
  <si>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</si>
  <si>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</si>
  <si>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</si>
  <si>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</si>
  <si>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</si>
  <si>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</si>
  <si>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</si>
  <si>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</si>
  <si>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</si>
  <si>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</si>
  <si>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</si>
  <si>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</si>
  <si>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</si>
  <si>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</si>
  <si>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</si>
  <si>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</si>
  <si>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</si>
  <si>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</si>
  <si>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</si>
  <si>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</si>
  <si>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</si>
  <si>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</si>
  <si>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</si>
  <si>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</si>
  <si>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</si>
  <si>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</si>
  <si>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</si>
  <si>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</si>
  <si>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</si>
  <si>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</si>
  <si>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</si>
  <si>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</si>
  <si>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</si>
  <si>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</si>
  <si>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</si>
  <si>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</si>
  <si>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</si>
  <si>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</si>
  <si>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</si>
  <si>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</si>
  <si>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</si>
  <si>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</si>
  <si>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</si>
  <si>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</si>
  <si>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</si>
  <si>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</si>
  <si>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</si>
  <si>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</si>
  <si>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</si>
  <si>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</si>
  <si>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</si>
  <si>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</si>
  <si>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</si>
  <si>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</si>
  <si>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</si>
  <si>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</si>
  <si>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</si>
  <si>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</si>
  <si>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</si>
  <si>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</si>
  <si>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</si>
  <si>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</si>
  <si>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</si>
  <si>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</si>
  <si>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</si>
  <si>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</si>
  <si>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</si>
  <si>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</si>
  <si>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</si>
  <si>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</si>
  <si>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</si>
  <si>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</si>
  <si>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</si>
  <si>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</si>
  <si>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</si>
  <si>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</si>
  <si>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</si>
  <si>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</si>
  <si>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</si>
  <si>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</si>
  <si>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</si>
  <si>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</si>
  <si>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</si>
  <si>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</si>
  <si>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</si>
  <si>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</si>
  <si>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</si>
  <si>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</si>
  <si>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</si>
  <si>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</si>
  <si>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</si>
  <si>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</si>
  <si>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</si>
  <si>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</si>
  <si>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</si>
  <si>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</si>
  <si>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</si>
  <si>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</si>
  <si>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</si>
  <si>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</si>
  <si>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</si>
  <si>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</si>
  <si>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</si>
  <si>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</si>
  <si>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</si>
  <si>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</si>
  <si>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</si>
  <si>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</si>
  <si>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</si>
  <si>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</si>
  <si>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</si>
  <si>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</si>
  <si>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</si>
  <si>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</si>
  <si>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</si>
  <si>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</si>
  <si>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</si>
  <si>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</si>
  <si>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</si>
  <si>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</si>
  <si>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</si>
  <si>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</si>
  <si>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</si>
  <si>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</si>
  <si>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</si>
  <si>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</si>
  <si>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</si>
  <si>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</si>
  <si>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</si>
  <si>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</si>
  <si>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</si>
  <si>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</si>
  <si>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</si>
  <si>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</si>
  <si>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</si>
  <si>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</si>
  <si>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</si>
  <si>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</si>
  <si>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</si>
  <si>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</si>
  <si>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</si>
  <si>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</si>
  <si>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</si>
  <si>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</si>
  <si>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</si>
  <si>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</si>
  <si>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</si>
  <si>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</si>
  <si>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</si>
  <si>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</si>
  <si>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</si>
  <si>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</si>
  <si>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</si>
  <si>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</si>
  <si>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</si>
  <si>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</si>
  <si>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</si>
  <si>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</si>
  <si>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</si>
  <si>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</si>
  <si>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</si>
  <si>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</si>
  <si>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</si>
  <si>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</si>
  <si>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</si>
  <si>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</si>
  <si>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</si>
  <si>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</si>
  <si>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</si>
  <si>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</si>
  <si>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</si>
  <si>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</si>
  <si>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</si>
  <si>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</si>
  <si>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</si>
  <si>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</si>
  <si>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</si>
  <si>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</si>
  <si>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</si>
  <si>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</si>
  <si>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</si>
  <si>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</si>
  <si>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</si>
  <si>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</si>
  <si>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</si>
  <si>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</si>
  <si>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</si>
  <si>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</si>
  <si>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</si>
  <si>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</si>
  <si>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</si>
  <si>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</si>
  <si>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</si>
  <si>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</si>
  <si>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</si>
  <si>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</si>
  <si>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</si>
  <si>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</si>
  <si>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</si>
  <si>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</si>
  <si>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</si>
  <si>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</si>
  <si>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</si>
  <si>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</si>
  <si>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</si>
  <si>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</si>
  <si>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</si>
  <si>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</si>
  <si>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</si>
  <si>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</si>
  <si>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</si>
  <si>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</si>
  <si>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</si>
  <si>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</si>
  <si>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</si>
  <si>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</si>
  <si>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</si>
  <si>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</si>
  <si>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</si>
  <si>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</si>
  <si>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</si>
  <si>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</si>
  <si>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</si>
  <si>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</si>
  <si>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</si>
  <si>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</si>
  <si>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</si>
  <si>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</si>
  <si>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</si>
  <si>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</si>
  <si>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</si>
  <si>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</si>
  <si>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</si>
  <si>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</si>
  <si>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</si>
  <si>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</si>
  <si>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</si>
  <si>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</si>
  <si>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</si>
  <si>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</si>
  <si>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</si>
  <si>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</si>
  <si>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</si>
  <si>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</si>
  <si>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</si>
  <si>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</si>
  <si>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</si>
  <si>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</si>
  <si>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</si>
  <si>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</si>
  <si>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</si>
  <si>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</si>
  <si>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</si>
  <si>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</si>
  <si>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</si>
  <si>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</si>
  <si>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</si>
  <si>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</si>
  <si>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</si>
  <si>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</si>
  <si>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</si>
  <si>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</si>
  <si>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</si>
  <si>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</si>
  <si>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</si>
  <si>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</si>
  <si>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</si>
  <si>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</si>
  <si>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</si>
  <si>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</si>
  <si>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</si>
  <si>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</si>
  <si>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</si>
  <si>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</si>
  <si>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</si>
  <si>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</si>
  <si>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</si>
  <si>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</si>
  <si>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</si>
  <si>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</si>
  <si>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</si>
  <si>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</si>
  <si>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</si>
  <si>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</si>
  <si>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</si>
  <si>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</si>
  <si>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</si>
  <si>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</si>
  <si>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</si>
  <si>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</si>
  <si>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</si>
  <si>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</si>
  <si>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</si>
  <si>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</si>
  <si>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</si>
  <si>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</si>
  <si>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</si>
  <si>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</si>
  <si>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</si>
  <si>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</si>
  <si>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</si>
  <si>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</si>
  <si>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</si>
  <si>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</si>
  <si>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</si>
  <si>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</si>
  <si>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</si>
  <si>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</si>
  <si>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</si>
  <si>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</si>
  <si>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</si>
  <si>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</si>
  <si>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</si>
  <si>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</si>
  <si>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</si>
  <si>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</si>
  <si>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</si>
  <si>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</si>
  <si>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</si>
  <si>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</si>
  <si>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</si>
  <si>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</si>
  <si>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</si>
  <si>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</si>
  <si>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</si>
  <si>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</si>
  <si>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</si>
  <si>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</si>
  <si>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</si>
  <si>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</si>
  <si>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</si>
  <si>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</si>
  <si>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</si>
  <si>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</si>
  <si>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</si>
  <si>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</si>
  <si>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</si>
  <si>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</si>
  <si>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</si>
  <si>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</si>
  <si>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</si>
  <si>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</si>
  <si>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</si>
  <si>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</si>
  <si>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</si>
  <si>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</si>
  <si>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</si>
  <si>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</si>
  <si>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</si>
  <si>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</si>
  <si>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</si>
  <si>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</si>
  <si>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</si>
  <si>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</si>
  <si>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</si>
  <si>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</si>
  <si>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</si>
  <si>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</si>
  <si>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</si>
  <si>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</si>
  <si>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</si>
  <si>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</si>
  <si>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</si>
  <si>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</si>
  <si>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</si>
  <si>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</si>
  <si>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</si>
  <si>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</si>
  <si>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</si>
  <si>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</si>
  <si>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</si>
  <si>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</si>
  <si>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</si>
  <si>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</si>
  <si>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</si>
  <si>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</si>
  <si>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</si>
  <si>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</si>
  <si>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</si>
  <si>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</si>
  <si>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</si>
  <si>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</si>
  <si>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</si>
  <si>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</si>
  <si>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</si>
  <si>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</si>
  <si>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</si>
  <si>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</si>
  <si>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</si>
  <si>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</si>
  <si>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</si>
  <si>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</si>
  <si>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</si>
  <si>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</si>
  <si>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</si>
  <si>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</si>
  <si>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</si>
  <si>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</si>
  <si>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</si>
  <si>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</si>
  <si>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</si>
  <si>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</si>
  <si>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</si>
  <si>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</si>
  <si>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</si>
  <si>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</si>
  <si>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</si>
  <si>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</si>
  <si>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</si>
  <si>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</si>
  <si>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</si>
  <si>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</si>
  <si>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</si>
  <si>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</si>
  <si>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</si>
  <si>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</si>
  <si>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</si>
  <si>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</si>
  <si>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</si>
  <si>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</si>
  <si>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</si>
  <si>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</si>
  <si>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</si>
  <si>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</si>
  <si>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</si>
  <si>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</si>
  <si>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</si>
  <si>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</si>
  <si>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</si>
  <si>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</si>
  <si>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</si>
  <si>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</si>
  <si>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</si>
  <si>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</si>
  <si>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</si>
  <si>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</si>
  <si>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</si>
  <si>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</si>
  <si>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</si>
  <si>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</si>
  <si>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</si>
  <si>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</si>
  <si>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</si>
  <si>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</si>
  <si>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</si>
  <si>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</si>
  <si>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</si>
  <si>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</si>
  <si>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</si>
  <si>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</si>
  <si>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</si>
  <si>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</si>
  <si>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</si>
  <si>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</si>
  <si>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</si>
  <si>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</si>
  <si>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</si>
  <si>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</si>
  <si>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</si>
  <si>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</si>
  <si>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</si>
  <si>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</si>
  <si>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</si>
  <si>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</si>
  <si>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</si>
  <si>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</si>
  <si>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</si>
  <si>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</si>
  <si>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</si>
  <si>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</si>
  <si>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</si>
  <si>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</si>
  <si>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</si>
  <si>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</si>
  <si>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</si>
  <si>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</si>
  <si>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</si>
  <si>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</si>
  <si>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</si>
  <si>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</si>
  <si>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</si>
  <si>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</si>
  <si>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</si>
  <si>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</si>
  <si>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</si>
  <si>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</si>
  <si>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</si>
  <si>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</si>
  <si>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</si>
  <si>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</si>
  <si>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</si>
  <si>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</si>
  <si>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</si>
  <si>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</si>
  <si>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</si>
  <si>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</si>
  <si>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</si>
  <si>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</si>
  <si>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</si>
  <si>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</si>
  <si>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</si>
  <si>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</si>
  <si>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</si>
  <si>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</si>
  <si>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</si>
  <si>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</si>
  <si>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</si>
  <si>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</si>
  <si>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</si>
  <si>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</si>
  <si>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</si>
  <si>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</si>
  <si>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</si>
  <si>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</si>
  <si>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</si>
  <si>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</si>
  <si>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</si>
  <si>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</si>
  <si>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</si>
  <si>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</si>
  <si>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</si>
  <si>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</si>
  <si>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</si>
  <si>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</si>
  <si>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</si>
  <si>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</si>
  <si>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</si>
  <si>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</si>
  <si>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</si>
  <si>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</si>
  <si>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</si>
  <si>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</si>
  <si>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</si>
  <si>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</si>
  <si>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</si>
  <si>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</si>
  <si>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</si>
  <si>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</si>
  <si>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</si>
  <si>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</si>
  <si>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</si>
  <si>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</si>
  <si>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</si>
  <si>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</si>
  <si>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</si>
  <si>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</si>
  <si>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</si>
  <si>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</si>
  <si>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</si>
  <si>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</si>
  <si>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</si>
  <si>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</si>
  <si>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</si>
  <si>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</si>
  <si>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</si>
  <si>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</si>
  <si>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</si>
  <si>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</si>
  <si>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</si>
  <si>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</si>
  <si>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</si>
  <si>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</si>
  <si>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</si>
  <si>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</si>
  <si>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</si>
  <si>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</si>
  <si>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</si>
  <si>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</si>
  <si>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</si>
  <si>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</si>
  <si>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</si>
  <si>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</si>
  <si>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</si>
  <si>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</si>
  <si>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</si>
  <si>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</si>
  <si>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</si>
  <si>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</si>
  <si>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</si>
  <si>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</si>
  <si>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</si>
  <si>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</si>
  <si>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</si>
  <si>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</si>
  <si>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</si>
  <si>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</si>
  <si>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</si>
  <si>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</si>
  <si>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</si>
  <si>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</si>
  <si>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</si>
  <si>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</si>
  <si>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</si>
  <si>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</si>
  <si>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</si>
  <si>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</si>
  <si>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</si>
  <si>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</si>
  <si>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</si>
  <si>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</si>
  <si>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</si>
  <si>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</si>
  <si>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</si>
  <si>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</si>
  <si>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</si>
  <si>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</si>
  <si>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</si>
  <si>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</si>
  <si>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</si>
  <si>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</si>
  <si>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</si>
  <si>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</si>
  <si>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</si>
  <si>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</si>
  <si>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</si>
  <si>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</si>
  <si>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</si>
  <si>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</si>
  <si>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</si>
  <si>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</si>
  <si>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</si>
  <si>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</si>
  <si>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</si>
  <si>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</si>
  <si>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</si>
  <si>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</si>
  <si>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</si>
  <si>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</si>
  <si>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</si>
  <si>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</si>
  <si>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</si>
  <si>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</si>
  <si>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</si>
  <si>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</si>
  <si>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</si>
  <si>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</si>
  <si>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</si>
  <si>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</si>
  <si>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</si>
  <si>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</si>
  <si>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</si>
  <si>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</si>
  <si>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</si>
  <si>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</si>
  <si>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</si>
  <si>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</si>
  <si>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</si>
  <si>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</si>
  <si>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</si>
  <si>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</si>
  <si>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</si>
  <si>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</si>
  <si>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</si>
  <si>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</si>
  <si>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</si>
  <si>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</si>
  <si>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</si>
  <si>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</si>
  <si>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</si>
  <si>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</si>
  <si>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</si>
  <si>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</si>
  <si>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</si>
  <si>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</si>
  <si>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</si>
  <si>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</si>
  <si>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</si>
  <si>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</si>
  <si>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</si>
  <si>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</si>
  <si>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</si>
  <si>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</si>
  <si>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</si>
  <si>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</si>
  <si>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</si>
  <si>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</si>
  <si>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</si>
  <si>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</si>
  <si>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</si>
  <si>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</si>
  <si>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</si>
  <si>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</si>
  <si>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</si>
  <si>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</si>
  <si>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</si>
  <si>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</si>
  <si>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</si>
  <si>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</si>
  <si>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</si>
  <si>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</si>
  <si>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</si>
  <si>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</si>
  <si>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</si>
  <si>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</si>
  <si>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</si>
  <si>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</si>
  <si>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</si>
  <si>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</si>
  <si>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</si>
  <si>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</si>
  <si>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</si>
  <si>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</si>
  <si>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</si>
  <si>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</si>
  <si>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</si>
  <si>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</si>
  <si>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</si>
  <si>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</si>
  <si>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</si>
  <si>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</si>
  <si>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</si>
  <si>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</si>
  <si>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</si>
  <si>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</si>
  <si>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</si>
  <si>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</si>
  <si>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</si>
  <si>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</si>
  <si>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</si>
  <si>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</si>
  <si>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</si>
  <si>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</si>
  <si>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</si>
  <si>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</si>
  <si>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</si>
  <si>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</si>
  <si>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</si>
  <si>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</si>
  <si>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</si>
  <si>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</si>
  <si>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</si>
  <si>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</si>
  <si>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</si>
  <si>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</si>
  <si>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</si>
  <si>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</si>
  <si>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</si>
  <si>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</si>
  <si>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</si>
  <si>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</si>
  <si>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</si>
  <si>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</si>
  <si>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</si>
  <si>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</si>
  <si>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</si>
  <si>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</si>
  <si>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</si>
  <si>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</si>
  <si>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</si>
  <si>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</si>
  <si>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</si>
  <si>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</si>
  <si>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</si>
  <si>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</si>
  <si>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</si>
  <si>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</si>
  <si>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</si>
  <si>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</si>
  <si>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</si>
  <si>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</si>
  <si>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</si>
  <si>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</si>
  <si>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</si>
  <si>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</si>
  <si>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</si>
  <si>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</si>
  <si>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</si>
  <si>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</si>
  <si>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</si>
  <si>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</si>
  <si>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</si>
  <si>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</si>
  <si>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</si>
  <si>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</si>
  <si>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</si>
  <si>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</si>
  <si>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</si>
  <si>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</si>
  <si>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</si>
  <si>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</si>
  <si>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</si>
  <si>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</si>
  <si>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</si>
  <si>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</si>
  <si>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</si>
  <si>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</si>
  <si>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</si>
  <si>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</si>
  <si>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</si>
  <si>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</si>
  <si>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</si>
  <si>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</si>
  <si>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</si>
  <si>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</si>
  <si>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</si>
  <si>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</si>
  <si>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</si>
  <si>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</si>
  <si>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</si>
  <si>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</si>
  <si>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</si>
  <si>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</si>
  <si>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</si>
  <si>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</si>
  <si>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</si>
  <si>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</si>
  <si>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</si>
  <si>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</si>
  <si>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</si>
  <si>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</si>
  <si>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</si>
  <si>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</si>
  <si>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</si>
  <si>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</si>
  <si>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</si>
  <si>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</si>
  <si>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</si>
  <si>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</si>
  <si>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</si>
  <si>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</si>
  <si>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</si>
  <si>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</si>
  <si>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</si>
  <si>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</si>
  <si>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</si>
  <si>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</si>
  <si>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</si>
  <si>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</si>
  <si>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</si>
  <si>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</si>
  <si>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</si>
  <si>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</si>
  <si>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</si>
  <si>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</si>
  <si>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</si>
  <si>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</si>
  <si>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</si>
  <si>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</si>
  <si>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</si>
  <si>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</si>
  <si>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</si>
  <si>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</si>
  <si>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</si>
  <si>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</si>
  <si>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</si>
  <si>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</si>
  <si>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</si>
  <si>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</si>
  <si>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</si>
  <si>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</si>
  <si>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</si>
  <si>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</si>
  <si>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</si>
  <si>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</si>
  <si>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</si>
  <si>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</si>
  <si>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</si>
  <si>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</si>
  <si>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</si>
  <si>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</si>
  <si>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</si>
  <si>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</si>
  <si>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</si>
  <si>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</si>
  <si>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</si>
  <si>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</si>
  <si>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</si>
  <si>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</si>
  <si>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</si>
  <si>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</si>
  <si>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</si>
  <si>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</si>
  <si>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</si>
  <si>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</si>
  <si>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</si>
  <si>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</si>
  <si>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</si>
  <si>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</si>
  <si>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</si>
  <si>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</si>
  <si>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</si>
  <si>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</si>
  <si>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</si>
  <si>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</si>
  <si>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</si>
  <si>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</si>
  <si>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</si>
  <si>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</si>
  <si>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</si>
  <si>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</si>
  <si>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</si>
  <si>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</si>
  <si>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</si>
  <si>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</si>
  <si>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</si>
  <si>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</si>
  <si>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</si>
  <si>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</si>
  <si>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</si>
  <si>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</si>
  <si>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</si>
  <si>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</si>
  <si>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</si>
  <si>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</si>
  <si>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</si>
  <si>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</si>
  <si>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</si>
  <si>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</si>
  <si>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</si>
  <si>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</si>
  <si>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</si>
  <si>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</si>
  <si>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</si>
  <si>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</si>
  <si>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</si>
  <si>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</si>
  <si>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</si>
  <si>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</si>
  <si>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</si>
  <si>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</si>
  <si>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</si>
  <si>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</si>
  <si>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</si>
  <si>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</si>
  <si>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</si>
  <si>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</si>
  <si>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</si>
  <si>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</si>
  <si>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</si>
  <si>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</si>
  <si>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</si>
  <si>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</si>
  <si>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</si>
  <si>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</si>
  <si>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</si>
  <si>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</si>
  <si>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</si>
  <si>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</si>
  <si>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</si>
  <si>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</si>
  <si>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</si>
  <si>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</si>
  <si>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</si>
  <si>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</si>
  <si>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</si>
  <si>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</si>
  <si>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</si>
  <si>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</si>
  <si>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</si>
  <si>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</si>
  <si>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</si>
  <si>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</si>
  <si>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</si>
  <si>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</si>
  <si>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</si>
  <si>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</si>
  <si>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</si>
  <si>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</si>
  <si>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</si>
  <si>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</si>
  <si>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</si>
  <si>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</si>
  <si>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</si>
  <si>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</si>
  <si>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</si>
  <si>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</si>
  <si>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</si>
  <si>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</si>
  <si>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</si>
  <si>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</si>
  <si>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</si>
  <si>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</si>
  <si>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</si>
  <si>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</si>
  <si>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</si>
  <si>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</si>
  <si>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</si>
  <si>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</si>
  <si>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</si>
  <si>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</si>
  <si>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</si>
  <si>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</si>
  <si>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</si>
  <si>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</si>
  <si>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</si>
  <si>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</si>
  <si>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</si>
  <si>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</si>
  <si>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</si>
  <si>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</si>
  <si>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</si>
  <si>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</si>
  <si>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</si>
  <si>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</si>
  <si>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</si>
  <si>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</si>
  <si>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</si>
  <si>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</si>
  <si>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</si>
  <si>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</si>
  <si>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</si>
  <si>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</si>
  <si>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</si>
  <si>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</si>
  <si>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</si>
  <si>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</si>
  <si>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</si>
  <si>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</si>
  <si>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</si>
  <si>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</si>
  <si>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</si>
  <si>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</si>
  <si>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</si>
  <si>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</si>
  <si>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</si>
  <si>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</si>
  <si>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</si>
  <si>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</si>
  <si>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</si>
  <si>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</si>
  <si>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</si>
  <si>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</si>
  <si>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</si>
  <si>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</si>
  <si>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</si>
  <si>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</si>
  <si>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</si>
  <si>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</si>
  <si>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</si>
  <si>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</si>
  <si>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</si>
  <si>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</si>
  <si>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</si>
  <si>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</si>
  <si>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</si>
  <si>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</si>
  <si>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</si>
  <si>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</si>
  <si>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</si>
  <si>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</si>
  <si>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</si>
  <si>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</si>
  <si>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</si>
  <si>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</si>
  <si>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</si>
  <si>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</si>
  <si>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</si>
  <si>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</si>
  <si>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</si>
  <si>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</si>
  <si>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</si>
  <si>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</si>
  <si>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</si>
  <si>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</si>
  <si>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</si>
  <si>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</si>
  <si>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</si>
  <si>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</si>
  <si>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</si>
  <si>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</si>
  <si>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</si>
  <si>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</si>
  <si>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</si>
  <si>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</si>
  <si>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</si>
  <si>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</si>
  <si>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</si>
  <si>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</si>
  <si>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</si>
  <si>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</si>
  <si>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</si>
  <si>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</si>
  <si>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</si>
  <si>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</si>
  <si>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</si>
  <si>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</si>
  <si>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</si>
  <si>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</si>
  <si>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</si>
  <si>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</si>
  <si>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</si>
  <si>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</si>
  <si>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</si>
  <si>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</si>
  <si>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</si>
  <si>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</si>
  <si>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</si>
  <si>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</si>
  <si>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</si>
  <si>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</si>
  <si>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</si>
  <si>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</si>
  <si>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</si>
  <si>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</si>
  <si>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</si>
  <si>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</si>
  <si>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</si>
  <si>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</si>
  <si>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</si>
  <si>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</si>
  <si>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</si>
  <si>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</si>
  <si>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</si>
  <si>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</si>
  <si>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</si>
  <si>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</si>
  <si>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</si>
  <si>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</si>
  <si>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</si>
  <si>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</si>
  <si>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</si>
  <si>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</si>
  <si>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</si>
  <si>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</si>
  <si>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</si>
  <si>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</si>
  <si>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</si>
  <si>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</si>
  <si>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</si>
  <si>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</si>
  <si>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</si>
  <si>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</si>
  <si>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</si>
  <si>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</si>
  <si>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</si>
  <si>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</si>
  <si>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</si>
  <si>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</si>
  <si>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</si>
  <si>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</si>
  <si>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</si>
  <si>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</si>
  <si>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</si>
  <si>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</si>
  <si>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</si>
  <si>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</si>
  <si>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</si>
  <si>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</si>
  <si>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</si>
  <si>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</si>
  <si>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</si>
  <si>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</si>
  <si>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</si>
  <si>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</si>
  <si>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</si>
  <si>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</si>
  <si>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</si>
  <si>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</si>
  <si>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</si>
  <si>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</si>
  <si>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</si>
  <si>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</si>
  <si>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</si>
  <si>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</si>
  <si>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</si>
  <si>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</si>
  <si>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</si>
  <si>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</si>
  <si>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</si>
  <si>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</si>
  <si>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</si>
  <si>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</si>
  <si>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</si>
  <si>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</si>
  <si>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</si>
  <si>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</si>
  <si>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</si>
  <si>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</si>
  <si>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</si>
  <si>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</si>
  <si>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</si>
  <si>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</si>
  <si>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</si>
  <si>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</si>
  <si>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</si>
  <si>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</si>
  <si>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</si>
  <si>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</si>
  <si>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</si>
  <si>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</si>
  <si>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</si>
  <si>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</si>
  <si>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</si>
  <si>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</si>
  <si>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</si>
  <si>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</si>
  <si>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</si>
  <si>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</si>
  <si>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</si>
  <si>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</si>
  <si>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</si>
  <si>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</si>
  <si>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</si>
  <si>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</si>
  <si>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</si>
  <si>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</si>
  <si>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</si>
  <si>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</si>
  <si>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</si>
  <si>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</si>
  <si>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</si>
  <si>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</si>
  <si>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</si>
  <si>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</si>
  <si>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</si>
  <si>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</si>
  <si>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</si>
  <si>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</si>
  <si>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</si>
  <si>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</si>
  <si>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</si>
  <si>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</si>
  <si>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</si>
  <si>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</si>
  <si>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</si>
  <si>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</si>
  <si>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</si>
  <si>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</si>
  <si>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</si>
  <si>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</si>
  <si>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</si>
  <si>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</si>
  <si>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</si>
  <si>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</si>
  <si>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</si>
  <si>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</si>
  <si>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</si>
  <si>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</si>
  <si>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</si>
  <si>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</si>
  <si>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</si>
  <si>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</si>
  <si>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</si>
  <si>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</si>
  <si>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</si>
  <si>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</si>
  <si>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</si>
  <si>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</si>
  <si>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</si>
  <si>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</si>
  <si>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</si>
  <si>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</si>
  <si>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</si>
  <si>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</si>
  <si>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</si>
  <si>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</si>
  <si>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</si>
  <si>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</si>
  <si>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</si>
  <si>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</si>
  <si>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</si>
  <si>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</si>
  <si>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</si>
  <si>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</si>
  <si>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</si>
  <si>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</si>
  <si>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</si>
  <si>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</si>
  <si>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</si>
  <si>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</si>
  <si>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</si>
  <si>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</si>
  <si>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</si>
  <si>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</si>
  <si>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</si>
  <si>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</si>
  <si>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</si>
  <si>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</si>
  <si>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</si>
  <si>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</si>
  <si>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</si>
  <si>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</si>
  <si>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</si>
  <si>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</si>
  <si>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</si>
  <si>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</si>
  <si>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</si>
  <si>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</si>
  <si>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</si>
  <si>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</si>
  <si>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</si>
  <si>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</si>
  <si>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</si>
  <si>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</si>
  <si>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</si>
  <si>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</si>
  <si>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</si>
  <si>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</si>
  <si>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</si>
  <si>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</si>
  <si>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</si>
  <si>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</si>
  <si>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</si>
  <si>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</si>
  <si>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</si>
  <si>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</si>
  <si>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</si>
  <si>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</si>
  <si>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</si>
  <si>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</si>
  <si>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</si>
  <si>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</si>
  <si>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</si>
  <si>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</si>
  <si>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</si>
  <si>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</si>
  <si>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</si>
  <si>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</si>
  <si>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</si>
  <si>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</si>
  <si>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</si>
  <si>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</si>
  <si>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</si>
  <si>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</si>
  <si>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</si>
  <si>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</si>
  <si>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</si>
  <si>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</si>
  <si>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</si>
  <si>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</si>
  <si>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</si>
  <si>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</si>
  <si>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</si>
  <si>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</si>
  <si>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</si>
  <si>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</si>
  <si>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</si>
  <si>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</si>
  <si>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</si>
  <si>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</si>
  <si>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</si>
  <si>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</si>
  <si>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</si>
  <si>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</si>
  <si>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</si>
  <si>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</si>
  <si>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</si>
  <si>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</si>
  <si>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</si>
  <si>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</si>
  <si>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</si>
  <si>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</si>
  <si>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</si>
  <si>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</si>
  <si>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</si>
  <si>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</si>
  <si>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</si>
  <si>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</si>
  <si>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</si>
  <si>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</si>
  <si>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</si>
  <si>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</si>
  <si>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</si>
  <si>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</si>
  <si>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</si>
  <si>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</si>
  <si>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</si>
  <si>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</si>
  <si>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</si>
  <si>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</si>
  <si>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</si>
  <si>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</si>
  <si>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</si>
  <si>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</si>
  <si>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</si>
  <si>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</si>
  <si>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</si>
  <si>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</si>
  <si>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</si>
  <si>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</si>
  <si>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</si>
  <si>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</si>
  <si>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</si>
  <si>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</si>
  <si>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</si>
  <si>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</si>
  <si>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</si>
  <si>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</si>
  <si>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</si>
  <si>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</si>
  <si>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</si>
  <si>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</si>
  <si>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</si>
  <si>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</si>
  <si>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</si>
  <si>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</si>
  <si>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</si>
  <si>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</si>
  <si>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</si>
  <si>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</si>
  <si>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</si>
  <si>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</si>
  <si>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</si>
  <si>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</si>
  <si>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</si>
  <si>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</si>
  <si>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</si>
  <si>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</si>
  <si>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</si>
  <si>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</si>
  <si>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</si>
  <si>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</si>
  <si>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</si>
  <si>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</si>
  <si>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</si>
  <si>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</si>
  <si>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</si>
  <si>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</si>
  <si>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</si>
  <si>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</si>
  <si>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</si>
  <si>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</si>
  <si>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</si>
  <si>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</si>
  <si>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</si>
  <si>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</si>
  <si>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</si>
  <si>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</si>
  <si>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</si>
  <si>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</si>
  <si>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</si>
  <si>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</si>
  <si>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</si>
  <si>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</si>
  <si>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</si>
  <si>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</si>
  <si>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</si>
  <si>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</si>
  <si>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</si>
  <si>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</si>
  <si>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</si>
  <si>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</si>
  <si>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</si>
  <si>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</si>
  <si>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</si>
  <si>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</si>
  <si>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</si>
  <si>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</si>
  <si>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</si>
  <si>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</si>
  <si>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</si>
  <si>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</si>
  <si>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</si>
  <si>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</si>
  <si>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</si>
  <si>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</si>
  <si>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</si>
  <si>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</si>
  <si>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</si>
  <si>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</si>
  <si>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</si>
  <si>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</si>
  <si>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</si>
  <si>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</si>
  <si>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</si>
  <si>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</si>
  <si>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</si>
  <si>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</si>
  <si>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</si>
  <si>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</si>
  <si>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</si>
  <si>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</si>
  <si>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</si>
  <si>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</si>
  <si>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</si>
  <si>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</si>
  <si>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</si>
  <si>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</si>
  <si>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</si>
  <si>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</si>
  <si>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</si>
  <si>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</si>
  <si>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</si>
  <si>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</si>
  <si>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</si>
  <si>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</si>
  <si>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</si>
  <si>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</si>
  <si>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</si>
  <si>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</si>
  <si>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</si>
  <si>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</si>
  <si>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</si>
  <si>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</si>
  <si>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</si>
  <si>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</si>
  <si>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</si>
  <si>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</si>
  <si>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</si>
  <si>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</si>
  <si>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</si>
  <si>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</si>
  <si>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</si>
  <si>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</si>
  <si>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</si>
  <si>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</si>
  <si>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</si>
  <si>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</si>
  <si>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</si>
  <si>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</si>
  <si>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</si>
  <si>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</si>
  <si>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</si>
  <si>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</si>
  <si>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</si>
  <si>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</si>
  <si>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</si>
  <si>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</si>
  <si>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</si>
  <si>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</si>
  <si>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</si>
  <si>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</si>
  <si>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</si>
  <si>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</si>
  <si>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</si>
  <si>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</si>
  <si>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</si>
  <si>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</si>
  <si>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</si>
  <si>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</si>
  <si>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</si>
  <si>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</si>
  <si>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</si>
  <si>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</si>
  <si>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</si>
  <si>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</si>
  <si>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</si>
  <si>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</si>
  <si>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</si>
  <si>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</si>
  <si>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</si>
  <si>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</si>
  <si>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</si>
  <si>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</si>
  <si>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</si>
  <si>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</si>
  <si>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</si>
  <si>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</si>
  <si>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</si>
  <si>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</si>
  <si>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</si>
  <si>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</si>
  <si>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</si>
  <si>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</si>
  <si>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</si>
  <si>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</si>
  <si>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</si>
  <si>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</si>
  <si>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</si>
  <si>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</si>
  <si>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</si>
  <si>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</si>
  <si>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</si>
  <si>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</si>
  <si>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</si>
  <si>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</si>
  <si>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</si>
  <si>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</si>
  <si>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</si>
  <si>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</si>
  <si>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</si>
  <si>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</si>
  <si>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</si>
  <si>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</si>
  <si>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</si>
  <si>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</si>
  <si>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</si>
  <si>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</si>
  <si>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</si>
  <si>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</si>
  <si>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</si>
  <si>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</si>
  <si>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</si>
  <si>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</si>
  <si>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</si>
  <si>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</si>
  <si>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</si>
  <si>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</si>
  <si>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</si>
  <si>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</si>
  <si>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</si>
  <si>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</si>
  <si>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</si>
  <si>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</si>
  <si>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</si>
  <si>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</si>
  <si>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</si>
  <si>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</si>
  <si>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</si>
  <si>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</si>
  <si>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</si>
  <si>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</si>
  <si>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</si>
  <si>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</si>
  <si>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</si>
  <si>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</si>
  <si>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</si>
  <si>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</si>
  <si>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</si>
  <si>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</si>
  <si>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</si>
  <si>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</si>
  <si>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</si>
  <si>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</si>
  <si>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</si>
  <si>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</si>
  <si>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</si>
  <si>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</si>
  <si>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</si>
  <si>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</si>
  <si>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</si>
  <si>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</si>
  <si>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</si>
  <si>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</si>
  <si>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</si>
  <si>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</si>
  <si>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</si>
  <si>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</si>
  <si>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</si>
  <si>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</si>
  <si>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</si>
  <si>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</si>
  <si>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</si>
  <si>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</si>
  <si>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</si>
  <si>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</si>
  <si>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</si>
  <si>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</si>
  <si>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</si>
  <si>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</si>
  <si>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</si>
  <si>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</si>
  <si>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</si>
  <si>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</si>
  <si>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</si>
  <si>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</si>
  <si>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</si>
  <si>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</si>
  <si>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</si>
  <si>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</si>
  <si>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</si>
  <si>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</si>
  <si>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</si>
  <si>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</si>
  <si>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</si>
  <si>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</si>
  <si>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</si>
  <si>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</si>
  <si>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</si>
  <si>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</si>
  <si>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</si>
  <si>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</si>
  <si>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</si>
  <si>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</si>
  <si>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</si>
  <si>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</si>
  <si>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</si>
  <si>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</si>
  <si>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</si>
  <si>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</si>
  <si>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</si>
  <si>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</si>
  <si>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</si>
  <si>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</si>
  <si>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</si>
  <si>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</si>
  <si>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</si>
  <si>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</si>
  <si>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</si>
  <si>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</si>
  <si>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</si>
  <si>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</si>
  <si>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</si>
  <si>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</si>
  <si>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</si>
  <si>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</si>
  <si>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</si>
  <si>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</si>
  <si>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</si>
  <si>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</si>
  <si>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</si>
  <si>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</si>
  <si>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</si>
  <si>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</si>
  <si>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</si>
  <si>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</si>
  <si>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</si>
  <si>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</si>
  <si>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</si>
  <si>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</si>
  <si>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</si>
  <si>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</si>
  <si>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</si>
  <si>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</si>
  <si>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</si>
  <si>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</si>
  <si>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</si>
  <si>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</si>
  <si>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</si>
  <si>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</si>
  <si>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</si>
  <si>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</si>
  <si>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</si>
  <si>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</si>
  <si>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</si>
  <si>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</si>
  <si>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</si>
  <si>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</si>
  <si>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</si>
  <si>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</si>
  <si>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</si>
  <si>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</si>
  <si>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</si>
  <si>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</si>
  <si>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</si>
  <si>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</si>
  <si>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</si>
  <si>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</si>
  <si>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</si>
  <si>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</si>
  <si>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</si>
  <si>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</si>
  <si>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</si>
  <si>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</si>
  <si>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</si>
  <si>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</si>
  <si>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</si>
  <si>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</si>
  <si>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</si>
  <si>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</si>
  <si>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</si>
  <si>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</si>
  <si>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</si>
  <si>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</si>
  <si>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</si>
  <si>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</si>
  <si>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</si>
  <si>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</si>
  <si>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</si>
  <si>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</si>
  <si>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</si>
  <si>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</si>
  <si>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</si>
  <si>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</si>
  <si>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</si>
  <si>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</si>
  <si>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</si>
  <si>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</si>
  <si>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</si>
  <si>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</si>
  <si>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</si>
  <si>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</si>
  <si>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</si>
  <si>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</si>
  <si>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</si>
  <si>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</si>
  <si>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</si>
  <si>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</si>
  <si>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</si>
  <si>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</si>
  <si>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</si>
  <si>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</si>
  <si>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</si>
  <si>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</si>
  <si>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</si>
  <si>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</si>
  <si>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</si>
  <si>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</si>
  <si>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</si>
  <si>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</si>
  <si>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</si>
  <si>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</si>
  <si>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</si>
  <si>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</si>
  <si>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</si>
  <si>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</si>
  <si>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</si>
  <si>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</si>
  <si>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</si>
  <si>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</si>
  <si>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</si>
  <si>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</si>
  <si>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</si>
  <si>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</si>
  <si>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</si>
  <si>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</si>
  <si>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</si>
  <si>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</si>
  <si>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</si>
  <si>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</si>
  <si>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</si>
  <si>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</si>
  <si>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</si>
  <si>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</si>
  <si>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</si>
  <si>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</si>
  <si>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</si>
  <si>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</si>
  <si>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</si>
  <si>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</si>
  <si>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</si>
  <si>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</si>
  <si>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</si>
  <si>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</si>
  <si>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</si>
  <si>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</si>
  <si>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</si>
  <si>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</si>
  <si>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</si>
  <si>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</si>
  <si>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</si>
  <si>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</si>
  <si>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</si>
  <si>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</si>
  <si>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</si>
  <si>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</si>
  <si>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</si>
  <si>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</si>
  <si>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</si>
  <si>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</si>
  <si>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</si>
  <si>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</si>
  <si>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</si>
  <si>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</si>
  <si>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</si>
  <si>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</si>
  <si>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</si>
  <si>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</si>
  <si>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</si>
  <si>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</si>
  <si>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</si>
  <si>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</si>
  <si>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</si>
  <si>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</si>
  <si>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</si>
  <si>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</si>
  <si>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</si>
  <si>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</si>
  <si>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</si>
  <si>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</si>
  <si>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</si>
  <si>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</si>
  <si>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</si>
  <si>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</si>
  <si>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</si>
  <si>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</si>
  <si>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</si>
  <si>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</si>
  <si>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</si>
  <si>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</si>
  <si>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</si>
  <si>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</si>
  <si>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</si>
  <si>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</si>
  <si>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</si>
  <si>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</si>
  <si>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</si>
  <si>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</si>
  <si>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</si>
  <si>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</si>
  <si>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</si>
  <si>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</si>
  <si>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</si>
  <si>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</si>
  <si>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</si>
  <si>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</si>
  <si>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</si>
  <si>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</si>
  <si>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</si>
  <si>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</si>
  <si>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</si>
  <si>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</si>
  <si>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</si>
  <si>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</si>
  <si>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</si>
  <si>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</si>
  <si>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</si>
  <si>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</si>
  <si>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</si>
  <si>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</si>
  <si>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</si>
  <si>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</si>
  <si>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</si>
  <si>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</si>
  <si>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</si>
  <si>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</si>
  <si>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</si>
  <si>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</si>
  <si>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</si>
  <si>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</si>
  <si>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</si>
  <si>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</si>
  <si>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</si>
  <si>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</si>
  <si>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</si>
  <si>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</si>
  <si>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</si>
  <si>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</si>
  <si>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</si>
  <si>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</si>
  <si>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</si>
  <si>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</si>
  <si>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</si>
  <si>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</si>
  <si>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</si>
  <si>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</si>
  <si>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</si>
  <si>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</si>
  <si>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</si>
  <si>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</si>
  <si>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</si>
  <si>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</si>
  <si>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</si>
  <si>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</si>
  <si>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</si>
  <si>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</si>
  <si>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</si>
  <si>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</si>
  <si>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</si>
  <si>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</si>
  <si>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</si>
  <si>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</si>
  <si>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</si>
  <si>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</si>
  <si>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</si>
  <si>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</si>
  <si>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</si>
  <si>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</si>
  <si>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</si>
  <si>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</si>
  <si>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</si>
  <si>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</si>
  <si>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</si>
  <si>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</si>
  <si>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</si>
  <si>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</si>
  <si>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</si>
  <si>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</si>
  <si>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</si>
  <si>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</si>
  <si>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</si>
  <si>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</si>
  <si>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</si>
  <si>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</si>
  <si>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</si>
  <si>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</si>
  <si>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</si>
  <si>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</si>
  <si>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</si>
  <si>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</si>
  <si>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</si>
  <si>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</si>
  <si>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</si>
  <si>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</si>
  <si>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</si>
  <si>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</si>
  <si>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</si>
  <si>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</si>
  <si>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</si>
  <si>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</si>
  <si>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</si>
  <si>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</si>
  <si>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</si>
  <si>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</si>
  <si>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</si>
  <si>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</si>
  <si>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</si>
  <si>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</si>
  <si>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</si>
  <si>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</si>
  <si>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</si>
  <si>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</si>
  <si>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</si>
  <si>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</si>
  <si>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</si>
  <si>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</si>
  <si>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</si>
  <si>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</si>
  <si>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</si>
  <si>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</si>
  <si>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</si>
  <si>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</si>
  <si>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</si>
  <si>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</si>
  <si>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</si>
  <si>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</si>
  <si>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</si>
  <si>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</si>
  <si>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</si>
  <si>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</si>
  <si>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</si>
  <si>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</si>
  <si>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</si>
  <si>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</si>
  <si>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</si>
  <si>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</si>
  <si>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</si>
  <si>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</si>
  <si>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</si>
  <si>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</si>
  <si>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</si>
  <si>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</si>
  <si>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</si>
  <si>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</si>
  <si>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</si>
  <si>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</si>
  <si>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</si>
  <si>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</si>
  <si>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</si>
  <si>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</si>
  <si>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</si>
  <si>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</si>
  <si>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</si>
  <si>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</si>
  <si>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</si>
  <si>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</si>
  <si>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</si>
  <si>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</si>
  <si>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</si>
  <si>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</si>
  <si>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</si>
  <si>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</si>
  <si>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</si>
  <si>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</si>
  <si>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</si>
  <si>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</si>
  <si>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</si>
  <si>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</si>
  <si>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</si>
  <si>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</si>
  <si>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</si>
  <si>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</si>
  <si>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</si>
  <si>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</si>
  <si>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</si>
  <si>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</si>
  <si>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</si>
  <si>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</si>
  <si>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</si>
  <si>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</si>
  <si>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</si>
  <si>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</si>
  <si>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</si>
  <si>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</si>
  <si>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</si>
  <si>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</si>
  <si>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</si>
  <si>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</si>
  <si>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</si>
  <si>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</si>
  <si>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</si>
  <si>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</si>
  <si>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</si>
  <si>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</si>
  <si>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</si>
  <si>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</si>
  <si>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</si>
  <si>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</si>
  <si>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</si>
  <si>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</si>
  <si>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</si>
  <si>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</si>
  <si>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</si>
  <si>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</si>
  <si>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</si>
  <si>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</si>
  <si>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</si>
  <si>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</si>
  <si>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</si>
  <si>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</si>
  <si>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</si>
  <si>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</si>
  <si>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</si>
  <si>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</si>
  <si>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</si>
  <si>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</si>
  <si>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</si>
  <si>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</si>
  <si>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</si>
  <si>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</si>
  <si>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</si>
  <si>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</si>
  <si>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</si>
  <si>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</si>
  <si>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</si>
  <si>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</si>
  <si>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</si>
  <si>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</si>
  <si>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</si>
  <si>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</si>
  <si>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</si>
  <si>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</si>
  <si>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</si>
  <si>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</si>
  <si>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</si>
  <si>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</si>
  <si>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</si>
  <si>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</si>
  <si>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</si>
  <si>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</si>
  <si>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</si>
  <si>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</si>
  <si>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</si>
  <si>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</si>
  <si>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</si>
  <si>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</si>
  <si>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</si>
  <si>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</si>
  <si>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</si>
  <si>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</si>
  <si>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</si>
  <si>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</si>
  <si>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</si>
  <si>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</si>
  <si>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</si>
  <si>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</si>
  <si>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</si>
  <si>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</si>
  <si>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</si>
  <si>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</si>
  <si>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</si>
  <si>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</si>
  <si>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</si>
  <si>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</si>
  <si>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</si>
  <si>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</si>
  <si>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</si>
  <si>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</si>
  <si>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</si>
  <si>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</si>
  <si>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</si>
  <si>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</si>
  <si>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</si>
  <si>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</si>
  <si>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</si>
  <si>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</si>
  <si>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</si>
  <si>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</si>
  <si>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</si>
  <si>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</si>
  <si>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</si>
  <si>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</si>
  <si>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</si>
  <si>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</si>
  <si>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</si>
  <si>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</si>
  <si>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</si>
  <si>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</si>
  <si>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</si>
  <si>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</si>
  <si>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</si>
  <si>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</si>
  <si>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</si>
  <si>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</si>
  <si>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</si>
  <si>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</si>
  <si>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</si>
  <si>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</si>
  <si>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</si>
  <si>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</si>
  <si>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</si>
  <si>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</si>
  <si>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</si>
  <si>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</si>
  <si>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</si>
  <si>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</si>
  <si>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</si>
  <si>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</si>
  <si>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</si>
  <si>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</si>
  <si>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</si>
  <si>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</si>
  <si>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</si>
  <si>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</si>
  <si>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</si>
  <si>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</si>
  <si>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</si>
  <si>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</si>
  <si>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</si>
  <si>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</si>
  <si>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</si>
  <si>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</si>
  <si>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</si>
  <si>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</si>
  <si>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</si>
  <si>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</si>
  <si>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</si>
  <si>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</si>
  <si>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</si>
  <si>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</si>
  <si>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</si>
  <si>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</si>
  <si>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</si>
  <si>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</si>
  <si>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</si>
  <si>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</si>
  <si>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</si>
  <si>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</si>
  <si>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</si>
  <si>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</si>
  <si>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</si>
  <si>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</si>
  <si>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</si>
  <si>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</si>
  <si>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</si>
  <si>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</si>
  <si>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</si>
  <si>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</si>
  <si>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</si>
  <si>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</si>
  <si>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</si>
  <si>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</si>
  <si>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</si>
  <si>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</si>
  <si>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</si>
  <si>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</si>
  <si>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</si>
  <si>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</si>
  <si>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</si>
  <si>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</si>
  <si>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</si>
  <si>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</si>
  <si>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</si>
  <si>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</si>
  <si>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</si>
  <si>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</si>
  <si>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</si>
  <si>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</si>
  <si>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</si>
  <si>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</si>
  <si>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</si>
  <si>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</si>
  <si>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</si>
  <si>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</si>
  <si>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</si>
  <si>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</si>
  <si>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</si>
  <si>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</si>
  <si>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</si>
  <si>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</si>
  <si>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</si>
  <si>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</si>
  <si>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</si>
  <si>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</si>
  <si>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</si>
  <si>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</si>
  <si>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</si>
  <si>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</si>
  <si>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</si>
  <si>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</si>
  <si>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</si>
  <si>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</si>
  <si>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</si>
  <si>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</si>
  <si>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</si>
  <si>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</si>
  <si>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</si>
  <si>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</si>
  <si>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</si>
  <si>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</si>
  <si>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</si>
  <si>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</si>
  <si>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</si>
  <si>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</si>
  <si>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</si>
  <si>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</si>
  <si>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</si>
  <si>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</si>
  <si>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</si>
  <si>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</si>
  <si>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</si>
  <si>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</si>
  <si>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</si>
  <si>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</si>
  <si>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</si>
  <si>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</si>
  <si>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</si>
  <si>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</si>
  <si>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</si>
  <si>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</si>
  <si>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</si>
  <si>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</si>
  <si>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</si>
  <si>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</si>
  <si>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</si>
  <si>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</si>
  <si>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</si>
  <si>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</si>
  <si>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</si>
  <si>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</si>
  <si>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</si>
  <si>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</si>
  <si>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</si>
  <si>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</si>
  <si>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</si>
  <si>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</si>
  <si>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</si>
  <si>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</si>
  <si>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</si>
  <si>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</si>
  <si>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</si>
  <si>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</si>
  <si>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</si>
  <si>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</si>
  <si>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</si>
  <si>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</si>
  <si>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</si>
  <si>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</si>
  <si>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</si>
  <si>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</si>
  <si>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</si>
  <si>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</si>
  <si>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</si>
  <si>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</si>
  <si>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</si>
  <si>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</si>
  <si>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</si>
  <si>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</si>
  <si>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</si>
  <si>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</si>
  <si>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</si>
  <si>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</si>
  <si>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</si>
  <si>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</si>
  <si>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</si>
  <si>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</si>
  <si>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</si>
  <si>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</si>
  <si>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</si>
  <si>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</si>
  <si>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</si>
  <si>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</si>
  <si>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</si>
  <si>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</si>
  <si>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</si>
  <si>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</si>
  <si>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</si>
  <si>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</si>
  <si>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</si>
  <si>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</si>
  <si>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</si>
  <si>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</si>
  <si>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</si>
  <si>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</si>
  <si>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</si>
  <si>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</si>
  <si>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</si>
  <si>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</si>
  <si>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</si>
  <si>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</si>
  <si>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</si>
  <si>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</si>
  <si>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</si>
  <si>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</si>
  <si>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</si>
  <si>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</si>
  <si>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</si>
  <si>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</si>
  <si>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</si>
  <si>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</si>
  <si>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</si>
  <si>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</si>
  <si>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</si>
  <si>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</si>
  <si>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</si>
  <si>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</si>
  <si>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</si>
  <si>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</si>
  <si>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</si>
  <si>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</si>
  <si>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</si>
  <si>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</si>
  <si>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</si>
  <si>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</si>
  <si>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</si>
  <si>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</si>
  <si>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</si>
  <si>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</si>
  <si>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</si>
  <si>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</si>
  <si>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</si>
  <si>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</si>
  <si>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</si>
  <si>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</si>
  <si>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</si>
  <si>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</si>
  <si>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</si>
  <si>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</si>
  <si>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</si>
  <si>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</si>
  <si>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</si>
  <si>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</si>
  <si>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</si>
  <si>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</si>
  <si>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</si>
  <si>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</si>
  <si>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</si>
  <si>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</si>
  <si>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</si>
  <si>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</si>
  <si>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</si>
  <si>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</si>
  <si>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</si>
  <si>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</si>
  <si>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</si>
  <si>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</si>
  <si>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</si>
  <si>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</si>
  <si>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</si>
  <si>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</si>
  <si>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</si>
  <si>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</si>
  <si>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</si>
  <si>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</si>
  <si>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</si>
  <si>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</si>
  <si>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</si>
  <si>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</si>
  <si>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</si>
  <si>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</si>
  <si>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</si>
  <si>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</si>
  <si>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</si>
  <si>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</si>
  <si>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</si>
  <si>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</si>
  <si>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</si>
  <si>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</si>
  <si>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</si>
  <si>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</si>
  <si>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</si>
  <si>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</si>
  <si>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</si>
  <si>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</si>
  <si>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</si>
  <si>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</si>
  <si>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</si>
  <si>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</si>
  <si>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</si>
  <si>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</si>
  <si>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</si>
  <si>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</si>
  <si>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</si>
  <si>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</si>
  <si>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</si>
  <si>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</si>
  <si>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</si>
  <si>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</si>
  <si>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</si>
  <si>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</si>
  <si>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</si>
  <si>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</si>
  <si>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</si>
  <si>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</si>
  <si>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</si>
  <si>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</si>
  <si>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</si>
  <si>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</si>
  <si>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</si>
  <si>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</si>
  <si>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</si>
  <si>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</si>
  <si>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</si>
  <si>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</si>
  <si>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</si>
  <si>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</si>
  <si>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</si>
  <si>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</si>
  <si>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</si>
  <si>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</si>
  <si>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</si>
  <si>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</si>
  <si>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</si>
  <si>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</si>
  <si>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</si>
  <si>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</si>
  <si>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</si>
  <si>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</si>
  <si>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</si>
  <si>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</si>
  <si>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</si>
  <si>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</si>
  <si>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</si>
  <si>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</si>
  <si>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</si>
  <si>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</si>
  <si>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</si>
  <si>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</si>
  <si>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</si>
  <si>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</si>
  <si>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</si>
  <si>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</si>
  <si>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</si>
  <si>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</si>
  <si>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</si>
  <si>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</si>
  <si>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</si>
  <si>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</si>
  <si>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</si>
  <si>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</si>
  <si>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</si>
  <si>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</si>
  <si>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</si>
  <si>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</si>
  <si>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</si>
  <si>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</si>
  <si>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</si>
  <si>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</si>
  <si>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</si>
  <si>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</si>
  <si>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</si>
  <si>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</si>
  <si>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</si>
  <si>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</si>
  <si>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</si>
  <si>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</si>
  <si>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</si>
  <si>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</si>
  <si>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</si>
  <si>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</si>
  <si>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</si>
  <si>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</si>
  <si>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</si>
  <si>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</si>
  <si>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</si>
  <si>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</si>
  <si>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</si>
  <si>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</si>
  <si>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</si>
  <si>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</si>
  <si>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</si>
  <si>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</si>
  <si>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</si>
  <si>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</si>
  <si>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</si>
  <si>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</si>
  <si>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</si>
  <si>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</si>
  <si>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</si>
  <si>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</si>
  <si>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</si>
  <si>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</si>
  <si>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</si>
  <si>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</si>
  <si>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</si>
  <si>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</si>
  <si>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</si>
  <si>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</si>
  <si>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</si>
  <si>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</si>
  <si>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</si>
  <si>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</si>
  <si>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</si>
  <si>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</si>
  <si>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</si>
  <si>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</si>
  <si>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</si>
  <si>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</si>
  <si>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</si>
  <si>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</si>
  <si>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</si>
  <si>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</si>
  <si>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</si>
  <si>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</si>
  <si>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</si>
  <si>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</si>
  <si>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</si>
  <si>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</si>
  <si>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</si>
  <si>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</si>
  <si>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</si>
  <si>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</si>
  <si>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</si>
  <si>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</si>
  <si>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</si>
  <si>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</si>
  <si>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</si>
  <si>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</si>
  <si>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</si>
  <si>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</si>
  <si>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</si>
  <si>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</si>
  <si>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</si>
  <si>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</si>
  <si>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</si>
  <si>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</si>
  <si>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</si>
  <si>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</si>
  <si>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</si>
  <si>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</si>
  <si>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</si>
  <si>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</si>
  <si>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</si>
  <si>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</si>
  <si>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</si>
  <si>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</si>
  <si>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</si>
  <si>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</si>
  <si>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</si>
  <si>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</si>
  <si>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</si>
  <si>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</si>
  <si>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</si>
  <si>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</si>
  <si>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</si>
  <si>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</si>
  <si>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</si>
  <si>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</si>
  <si>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</si>
  <si>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</si>
  <si>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</si>
  <si>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</si>
  <si>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</si>
  <si>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</si>
  <si>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</si>
  <si>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</si>
  <si>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</si>
  <si>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</si>
  <si>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</si>
  <si>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</si>
  <si>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</si>
  <si>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</si>
  <si>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</si>
  <si>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</si>
  <si>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</si>
  <si>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</si>
  <si>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</si>
  <si>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</si>
  <si>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</si>
  <si>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</si>
  <si>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</si>
  <si>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</si>
  <si>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</si>
  <si>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</si>
  <si>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</si>
  <si>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</si>
  <si>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</si>
  <si>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</si>
  <si>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</si>
  <si>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</si>
  <si>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</si>
  <si>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</si>
  <si>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</si>
  <si>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</si>
  <si>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</si>
  <si>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</si>
  <si>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</si>
  <si>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</si>
  <si>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</si>
  <si>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</si>
  <si>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</si>
  <si>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</si>
  <si>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</si>
  <si>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</si>
  <si>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</si>
  <si>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</si>
  <si>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</si>
  <si>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</si>
  <si>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</si>
  <si>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</si>
  <si>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</si>
  <si>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</si>
  <si>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</si>
  <si>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</si>
  <si>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</si>
  <si>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</si>
  <si>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</si>
  <si>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</si>
  <si>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</si>
  <si>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</si>
  <si>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</si>
  <si>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</si>
  <si>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</si>
  <si>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</si>
  <si>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</si>
  <si>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</si>
  <si>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</si>
  <si>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</si>
  <si>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</si>
  <si>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</si>
  <si>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</si>
  <si>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</si>
  <si>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</si>
  <si>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</si>
  <si>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</si>
  <si>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</si>
  <si>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</si>
  <si>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</si>
  <si>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</si>
  <si>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</si>
  <si>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</si>
  <si>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</si>
  <si>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</si>
  <si>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</si>
  <si>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</si>
  <si>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</si>
  <si>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</si>
  <si>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</si>
  <si>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</si>
  <si>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</si>
  <si>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</si>
  <si>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</si>
  <si>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</si>
  <si>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</si>
  <si>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</si>
  <si>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</si>
  <si>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</si>
  <si>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</si>
  <si>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</si>
  <si>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</si>
  <si>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</si>
  <si>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</si>
  <si>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</si>
  <si>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</si>
  <si>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</si>
  <si>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</si>
  <si>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</si>
  <si>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</si>
  <si>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</si>
  <si>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</si>
  <si>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</si>
  <si>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</si>
  <si>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</si>
  <si>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</si>
  <si>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</si>
  <si>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</si>
  <si>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</si>
  <si>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</si>
  <si>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</si>
  <si>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</si>
  <si>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</si>
  <si>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</si>
  <si>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</si>
  <si>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</si>
  <si>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</si>
  <si>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</si>
  <si>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</si>
  <si>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</si>
  <si>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</si>
  <si>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</si>
  <si>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</si>
  <si>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</si>
  <si>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</si>
  <si>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</si>
  <si>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</si>
  <si>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</si>
  <si>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</si>
  <si>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</si>
  <si>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</si>
  <si>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</si>
  <si>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</si>
  <si>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</si>
  <si>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</si>
  <si>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</si>
  <si>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</si>
  <si>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</si>
  <si>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</si>
  <si>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</si>
  <si>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</si>
  <si>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</si>
  <si>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</si>
  <si>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</si>
  <si>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</si>
  <si>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</si>
  <si>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</si>
  <si>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</si>
  <si>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</si>
  <si>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</si>
  <si>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</si>
  <si>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</si>
  <si>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</si>
  <si>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</si>
  <si>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</si>
  <si>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</si>
  <si>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</si>
  <si>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</si>
  <si>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</si>
  <si>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</si>
  <si>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</si>
  <si>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</si>
  <si>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</si>
  <si>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</si>
  <si>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</si>
  <si>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</si>
  <si>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</si>
  <si>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</si>
  <si>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</si>
  <si>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</si>
  <si>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</si>
  <si>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</si>
  <si>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</si>
  <si>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</si>
  <si>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</si>
  <si>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</si>
  <si>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</si>
  <si>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</si>
  <si>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</si>
  <si>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</si>
  <si>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</si>
  <si>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</si>
  <si>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</si>
  <si>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</si>
  <si>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</si>
  <si>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</si>
  <si>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</si>
  <si>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</si>
  <si>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</si>
  <si>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</si>
  <si>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</si>
  <si>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</si>
  <si>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</si>
  <si>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</si>
  <si>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</si>
  <si>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</si>
  <si>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</si>
  <si>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</si>
  <si>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</si>
  <si>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</si>
  <si>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</si>
  <si>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</si>
  <si>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</si>
  <si>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</si>
  <si>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</si>
  <si>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</si>
  <si>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</si>
  <si>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</si>
  <si>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</si>
  <si>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</si>
  <si>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</si>
  <si>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</si>
  <si>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</si>
  <si>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</si>
  <si>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</si>
  <si>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</si>
  <si>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</si>
  <si>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</si>
  <si>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</si>
  <si>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</si>
  <si>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</si>
  <si>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</si>
  <si>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</si>
  <si>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</si>
  <si>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</si>
  <si>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</si>
  <si>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</si>
  <si>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</si>
  <si>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</si>
  <si>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</si>
  <si>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</si>
  <si>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</si>
  <si>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</si>
  <si>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</si>
  <si>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</si>
  <si>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</si>
  <si>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</si>
  <si>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</si>
  <si>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</si>
  <si>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</si>
  <si>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</si>
  <si>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</si>
  <si>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</si>
  <si>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</si>
  <si>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</si>
  <si>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</si>
  <si>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</si>
  <si>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</si>
  <si>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</si>
  <si>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</si>
  <si>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</si>
  <si>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</si>
  <si>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</si>
  <si>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</si>
  <si>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</si>
  <si>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</si>
  <si>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</si>
  <si>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</si>
  <si>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</si>
  <si>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</si>
  <si>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</si>
  <si>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</si>
  <si>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</si>
  <si>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</si>
  <si>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</si>
  <si>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</si>
  <si>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</si>
  <si>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</si>
  <si>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</si>
  <si>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</si>
  <si>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</si>
  <si>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</si>
  <si>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</si>
  <si>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</si>
  <si>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</si>
  <si>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</si>
  <si>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</si>
  <si>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</si>
  <si>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</si>
  <si>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</si>
  <si>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</si>
  <si>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</si>
  <si>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</si>
  <si>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</si>
  <si>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</si>
  <si>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</si>
  <si>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</si>
  <si>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</si>
  <si>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</si>
  <si>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</si>
  <si>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</si>
  <si>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</si>
  <si>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</si>
  <si>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</si>
  <si>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</si>
  <si>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</si>
  <si>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</si>
  <si>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</si>
  <si>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</si>
  <si>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</si>
  <si>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</si>
  <si>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</si>
  <si>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</si>
  <si>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</si>
  <si>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</si>
  <si>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</si>
  <si>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</si>
  <si>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</si>
  <si>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</si>
  <si>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</si>
  <si>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</si>
  <si>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</si>
  <si>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</si>
  <si>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</si>
  <si>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</si>
  <si>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</si>
  <si>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</si>
  <si>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</si>
  <si>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</si>
  <si>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</si>
  <si>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</si>
  <si>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</si>
  <si>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</si>
  <si>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</si>
  <si>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</si>
  <si>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</si>
  <si>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</si>
  <si>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</si>
  <si>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</si>
  <si>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</si>
  <si>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</si>
  <si>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</si>
  <si>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</si>
  <si>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</si>
  <si>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</si>
  <si>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</si>
  <si>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</si>
  <si>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</si>
  <si>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</si>
  <si>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</si>
  <si>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</si>
  <si>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</si>
  <si>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</si>
  <si>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</si>
  <si>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</si>
  <si>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</si>
  <si>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</si>
  <si>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</si>
  <si>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</si>
  <si>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</si>
  <si>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</si>
  <si>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</si>
  <si>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</si>
  <si>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</si>
  <si>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</si>
  <si>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</si>
  <si>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</si>
  <si>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</si>
  <si>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</si>
  <si>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</si>
  <si>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</si>
  <si>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</si>
  <si>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</si>
  <si>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</si>
  <si>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</si>
  <si>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</si>
  <si>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</si>
  <si>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</si>
  <si>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</si>
  <si>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</si>
  <si>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</si>
  <si>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</si>
  <si>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</si>
  <si>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</si>
  <si>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</si>
  <si>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</si>
  <si>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</si>
  <si>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</si>
  <si>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</si>
  <si>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</si>
  <si>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</si>
  <si>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</si>
  <si>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</si>
  <si>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</si>
  <si>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</si>
  <si>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</si>
  <si>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</si>
  <si>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</si>
  <si>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</si>
  <si>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</si>
  <si>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</si>
  <si>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</si>
  <si>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</si>
  <si>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</si>
  <si>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</si>
  <si>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</si>
  <si>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</si>
  <si>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</si>
  <si>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</si>
  <si>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</si>
  <si>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</si>
  <si>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</si>
  <si>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</si>
  <si>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</si>
  <si>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</si>
  <si>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</si>
  <si>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</si>
  <si>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</si>
  <si>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</si>
  <si>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</si>
  <si>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</si>
  <si>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</si>
  <si>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</si>
  <si>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</si>
  <si>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</si>
  <si>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</si>
  <si>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</si>
  <si>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</si>
  <si>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</si>
  <si>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</si>
  <si>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</si>
  <si>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</si>
  <si>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</si>
  <si>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</si>
  <si>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</si>
  <si>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</si>
  <si>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</si>
  <si>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</si>
  <si>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</si>
  <si>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</si>
  <si>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</si>
  <si>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</si>
  <si>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</si>
  <si>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</si>
  <si>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</si>
  <si>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</si>
  <si>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</si>
  <si>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</si>
  <si>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</si>
  <si>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</si>
  <si>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</si>
  <si>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</si>
  <si>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</si>
  <si>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</si>
  <si>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</si>
  <si>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</si>
  <si>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</si>
  <si>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</si>
  <si>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</si>
  <si>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</si>
  <si>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</si>
  <si>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</si>
  <si>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</si>
  <si>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</si>
  <si>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</si>
  <si>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</si>
  <si>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</si>
  <si>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</si>
  <si>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</si>
  <si>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</si>
  <si>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</si>
  <si>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</si>
  <si>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</si>
  <si>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</si>
  <si>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</si>
  <si>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</si>
  <si>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</si>
  <si>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</si>
  <si>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</si>
  <si>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</si>
  <si>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</si>
  <si>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</si>
  <si>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</si>
  <si>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</si>
  <si>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</si>
  <si>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</si>
  <si>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</si>
  <si>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</si>
  <si>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</si>
  <si>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</si>
  <si>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</si>
  <si>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</si>
  <si>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</si>
  <si>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</si>
  <si>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</si>
  <si>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</si>
  <si>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</si>
  <si>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</si>
  <si>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</si>
  <si>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</si>
  <si>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</si>
  <si>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</si>
  <si>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</si>
  <si>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</si>
  <si>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</si>
  <si>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</si>
  <si>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</si>
  <si>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</si>
  <si>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</si>
  <si>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</si>
  <si>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</si>
  <si>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</si>
  <si>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</si>
  <si>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</si>
  <si>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</si>
  <si>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</si>
  <si>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</si>
  <si>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</si>
  <si>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</si>
  <si>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</si>
  <si>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</si>
  <si>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</si>
  <si>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</si>
  <si>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</si>
  <si>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</si>
  <si>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</si>
  <si>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</si>
  <si>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</si>
  <si>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</si>
  <si>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</si>
  <si>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</si>
  <si>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</si>
  <si>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</si>
  <si>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</si>
  <si>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</si>
  <si>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</si>
  <si>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</si>
  <si>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</si>
  <si>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</si>
  <si>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</si>
  <si>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</si>
  <si>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</si>
  <si>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</si>
  <si>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</si>
  <si>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</si>
  <si>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</si>
  <si>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</si>
  <si>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</si>
  <si>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</si>
  <si>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</si>
  <si>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</si>
  <si>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</si>
  <si>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</si>
  <si>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</si>
  <si>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</si>
  <si>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</si>
  <si>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</si>
  <si>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</si>
  <si>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</si>
  <si>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</si>
  <si>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</si>
  <si>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</si>
  <si>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</si>
  <si>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</si>
  <si>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</si>
  <si>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</si>
  <si>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</si>
  <si>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</si>
  <si>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</si>
  <si>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</si>
  <si>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</si>
  <si>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</si>
  <si>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</si>
  <si>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</si>
  <si>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</si>
  <si>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</si>
  <si>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</si>
  <si>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</si>
  <si>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</si>
  <si>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</si>
  <si>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</si>
  <si>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</si>
  <si>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</si>
  <si>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</si>
  <si>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</si>
  <si>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</si>
  <si>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</si>
  <si>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</si>
  <si>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</si>
  <si>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</si>
  <si>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</si>
  <si>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</si>
  <si>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</si>
  <si>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</si>
  <si>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</si>
  <si>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</si>
  <si>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</si>
  <si>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</si>
  <si>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</si>
  <si>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</si>
  <si>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</si>
  <si>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</si>
  <si>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</si>
  <si>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</si>
  <si>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</si>
  <si>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</si>
  <si>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</si>
  <si>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</si>
  <si>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</si>
  <si>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</si>
  <si>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</si>
  <si>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</si>
  <si>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</si>
  <si>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</si>
  <si>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</si>
  <si>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</si>
  <si>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</si>
  <si>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</si>
  <si>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</si>
  <si>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</si>
  <si>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</si>
  <si>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</si>
  <si>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</si>
  <si>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</si>
  <si>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</si>
  <si>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</si>
  <si>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</si>
  <si>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</si>
  <si>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</si>
  <si>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</si>
  <si>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</si>
  <si>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</si>
  <si>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</si>
  <si>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</si>
  <si>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</si>
  <si>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</si>
  <si>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</si>
  <si>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</si>
  <si>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</si>
  <si>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</si>
  <si>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</si>
  <si>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</si>
  <si>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</si>
  <si>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</si>
  <si>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</si>
  <si>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</si>
  <si>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</si>
  <si>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</si>
  <si>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</si>
  <si>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</si>
  <si>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</si>
  <si>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</si>
  <si>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</si>
  <si>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</si>
  <si>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</si>
  <si>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</si>
  <si>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</si>
  <si>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</si>
  <si>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</si>
  <si>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</si>
  <si>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</si>
  <si>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</si>
  <si>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</si>
  <si>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</si>
  <si>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</si>
  <si>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</si>
  <si>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</si>
  <si>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</si>
  <si>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</si>
  <si>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</si>
  <si>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</si>
  <si>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</si>
  <si>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</si>
  <si>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</si>
  <si>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</si>
  <si>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</si>
  <si>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</si>
  <si>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</si>
  <si>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</si>
  <si>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</si>
  <si>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</si>
  <si>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</si>
  <si>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</si>
  <si>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</si>
  <si>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</si>
  <si>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</si>
  <si>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</si>
  <si>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</si>
  <si>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</si>
  <si>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</si>
  <si>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</si>
  <si>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</si>
  <si>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</si>
  <si>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</si>
  <si>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</si>
  <si>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</si>
  <si>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</si>
  <si>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</si>
  <si>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</si>
  <si>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</si>
  <si>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</si>
  <si>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</si>
  <si>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</si>
  <si>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</si>
  <si>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</si>
  <si>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</si>
  <si>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</si>
  <si>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</si>
  <si>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</si>
  <si>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</si>
  <si>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</si>
  <si>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</si>
  <si>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</si>
  <si>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</si>
  <si>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</si>
  <si>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</si>
  <si>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</si>
  <si>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</si>
  <si>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</si>
  <si>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</si>
  <si>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</si>
  <si>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</si>
  <si>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</si>
  <si>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</si>
  <si>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</si>
  <si>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</si>
  <si>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</si>
  <si>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</si>
  <si>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</si>
  <si>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</si>
  <si>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</si>
  <si>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</si>
  <si>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</si>
  <si>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</si>
  <si>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</si>
  <si>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</si>
  <si>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</si>
  <si>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</si>
  <si>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</si>
  <si>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</si>
  <si>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</si>
  <si>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</si>
  <si>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</si>
  <si>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</si>
  <si>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</si>
  <si>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</si>
  <si>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</si>
  <si>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</si>
  <si>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</si>
  <si>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</si>
  <si>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</si>
  <si>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</si>
  <si>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</si>
  <si>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</si>
  <si>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</si>
  <si>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</si>
  <si>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</si>
  <si>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</si>
  <si>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</si>
  <si>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</si>
  <si>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</si>
  <si>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</si>
  <si>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</si>
  <si>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</si>
  <si>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</si>
  <si>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</si>
  <si>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</si>
  <si>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</si>
  <si>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</si>
  <si>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</si>
  <si>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</si>
  <si>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</si>
  <si>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</si>
  <si>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</si>
  <si>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</si>
  <si>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</si>
  <si>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</si>
  <si>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</si>
  <si>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</si>
  <si>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</si>
  <si>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</si>
  <si>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</si>
  <si>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</si>
  <si>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</si>
  <si>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</si>
  <si>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</si>
  <si>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</si>
  <si>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</si>
  <si>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</si>
  <si>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</si>
  <si>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</si>
  <si>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</si>
  <si>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</si>
  <si>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</si>
  <si>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</si>
  <si>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</si>
  <si>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</si>
  <si>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</si>
  <si>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</si>
  <si>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</si>
  <si>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</si>
  <si>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</si>
  <si>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</si>
  <si>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</si>
  <si>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</si>
  <si>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</si>
  <si>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</si>
  <si>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</si>
  <si>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</si>
  <si>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</si>
  <si>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</si>
  <si>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</si>
  <si>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</si>
  <si>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</si>
  <si>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</si>
  <si>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</si>
  <si>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</si>
  <si>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</si>
  <si>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</si>
  <si>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</si>
  <si>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</si>
  <si>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</si>
  <si>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</si>
  <si>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</si>
  <si>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</si>
  <si>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</si>
  <si>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</si>
  <si>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</si>
  <si>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</si>
  <si>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</si>
  <si>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</si>
  <si>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</si>
  <si>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</si>
  <si>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</si>
  <si>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</si>
  <si>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</si>
  <si>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</si>
  <si>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</si>
  <si>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</si>
  <si>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</si>
  <si>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</si>
  <si>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</si>
  <si>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</si>
  <si>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</si>
  <si>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</si>
  <si>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</si>
  <si>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</si>
  <si>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</si>
  <si>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</si>
  <si>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</si>
  <si>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</si>
  <si>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</si>
  <si>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</si>
  <si>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</si>
  <si>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</si>
  <si>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</si>
  <si>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</si>
  <si>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</si>
  <si>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</si>
  <si>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</si>
  <si>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</si>
  <si>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</si>
  <si>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</si>
  <si>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</si>
  <si>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</si>
  <si>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</si>
  <si>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</si>
  <si>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</si>
  <si>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</si>
  <si>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</si>
  <si>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</si>
  <si>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</si>
  <si>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</si>
  <si>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</si>
  <si>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</si>
  <si>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</si>
  <si>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</si>
  <si>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</si>
  <si>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</si>
  <si>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</si>
  <si>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</si>
  <si>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</si>
  <si>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</si>
  <si>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</si>
  <si>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</si>
  <si>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</si>
  <si>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</si>
  <si>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</si>
  <si>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</si>
  <si>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</si>
  <si>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</si>
  <si>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</si>
  <si>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</si>
  <si>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</si>
  <si>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</si>
  <si>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</si>
  <si>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</si>
  <si>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</si>
  <si>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</si>
  <si>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</si>
  <si>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</si>
  <si>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</si>
  <si>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</si>
  <si>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</si>
  <si>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</si>
  <si>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</si>
  <si>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</si>
  <si>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</si>
  <si>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</si>
  <si>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</si>
  <si>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</si>
  <si>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</si>
  <si>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</si>
  <si>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</si>
  <si>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</si>
  <si>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</si>
  <si>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</si>
  <si>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</si>
  <si>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</si>
  <si>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</si>
  <si>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</si>
  <si>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</si>
  <si>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</si>
  <si>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</si>
  <si>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</si>
  <si>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</si>
  <si>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</si>
  <si>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</si>
  <si>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</si>
  <si>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</si>
  <si>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</si>
  <si>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</si>
  <si>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</si>
  <si>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</si>
  <si>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</si>
  <si>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</si>
  <si>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</si>
  <si>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</si>
  <si>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</si>
  <si>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</si>
  <si>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</si>
  <si>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</si>
  <si>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</si>
  <si>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</si>
  <si>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</si>
  <si>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</si>
  <si>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</si>
  <si>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</si>
  <si>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</si>
  <si>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</si>
  <si>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</si>
  <si>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</si>
  <si>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</si>
  <si>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</si>
  <si>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</si>
  <si>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</si>
  <si>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</si>
  <si>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</si>
  <si>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</si>
  <si>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</si>
  <si>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</si>
  <si>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</si>
  <si>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</si>
  <si>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</si>
  <si>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</si>
  <si>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</si>
  <si>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</si>
  <si>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</si>
  <si>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</si>
  <si>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</si>
  <si>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</si>
  <si>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</si>
  <si>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</si>
  <si>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</si>
  <si>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</si>
  <si>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</si>
  <si>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</si>
  <si>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</si>
  <si>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</si>
  <si>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</si>
  <si>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</si>
  <si>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</si>
  <si>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</si>
  <si>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</si>
  <si>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</si>
  <si>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</si>
  <si>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</si>
  <si>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</si>
  <si>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</si>
  <si>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</si>
  <si>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</si>
  <si>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</si>
  <si>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</si>
  <si>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</si>
  <si>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</si>
  <si>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</si>
  <si>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</si>
  <si>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</si>
  <si>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</si>
  <si>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</si>
  <si>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</si>
  <si>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</si>
  <si>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</si>
  <si>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</si>
  <si>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</si>
  <si>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</si>
  <si>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</si>
  <si>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</si>
  <si>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</si>
  <si>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</si>
  <si>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</si>
  <si>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</si>
  <si>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</si>
  <si>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</si>
  <si>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</si>
  <si>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</si>
  <si>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</si>
  <si>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</si>
  <si>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</si>
  <si>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</si>
  <si>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</si>
  <si>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</si>
  <si>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</si>
  <si>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</si>
  <si>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</si>
  <si>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</si>
  <si>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</si>
  <si>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</si>
  <si>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</si>
  <si>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</si>
  <si>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</si>
  <si>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</si>
  <si>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</si>
  <si>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</si>
  <si>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</si>
  <si>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</si>
  <si>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</si>
  <si>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</si>
  <si>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</si>
  <si>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</si>
  <si>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</si>
  <si>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</si>
  <si>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</si>
  <si>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</si>
  <si>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</si>
  <si>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</si>
  <si>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</si>
  <si>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</si>
  <si>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</si>
  <si>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</si>
  <si>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</si>
  <si>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</si>
  <si>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</si>
  <si>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</si>
  <si>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</si>
  <si>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</si>
  <si>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</si>
  <si>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</si>
  <si>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</si>
  <si>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</si>
  <si>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</si>
  <si>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</si>
  <si>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</si>
  <si>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</si>
  <si>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</si>
  <si>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</si>
  <si>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</si>
  <si>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</si>
  <si>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</si>
  <si>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</si>
  <si>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</si>
  <si>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</si>
  <si>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</si>
  <si>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</si>
  <si>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</si>
  <si>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</si>
  <si>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</si>
  <si>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</si>
  <si>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</si>
  <si>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</si>
  <si>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</si>
  <si>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</si>
  <si>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</si>
  <si>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</si>
  <si>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</si>
  <si>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</si>
  <si>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</si>
  <si>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</si>
  <si>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</si>
  <si>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</si>
  <si>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</si>
  <si>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</si>
  <si>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</si>
  <si>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</si>
  <si>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</si>
  <si>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</si>
  <si>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</si>
  <si>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</si>
  <si>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</si>
  <si>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</si>
  <si>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</si>
  <si>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</si>
  <si>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</si>
  <si>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</si>
  <si>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</si>
  <si>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</si>
  <si>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</si>
  <si>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</si>
  <si>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</si>
  <si>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</si>
  <si>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</si>
  <si>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</si>
  <si>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</si>
  <si>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</si>
  <si>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</si>
  <si>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</si>
  <si>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</si>
  <si>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</si>
  <si>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</si>
  <si>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</si>
  <si>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</si>
  <si>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</si>
  <si>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</si>
  <si>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</si>
  <si>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</si>
  <si>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</si>
  <si>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</si>
  <si>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</si>
  <si>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</si>
  <si>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</si>
  <si>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</si>
  <si>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</si>
  <si>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</si>
  <si>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</si>
  <si>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</si>
  <si>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</si>
  <si>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</si>
  <si>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</si>
  <si>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</si>
  <si>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</si>
  <si>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</si>
  <si>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</si>
  <si>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</si>
  <si>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</si>
  <si>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</si>
  <si>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</si>
  <si>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</si>
  <si>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</si>
  <si>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</si>
  <si>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</si>
  <si>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</si>
  <si>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</si>
  <si>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</si>
  <si>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</si>
  <si>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</si>
  <si>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</si>
  <si>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</si>
  <si>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</si>
  <si>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</si>
  <si>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</si>
  <si>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</si>
  <si>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</si>
  <si>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</si>
  <si>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</si>
  <si>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</si>
  <si>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</si>
  <si>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</si>
  <si>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</si>
  <si>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</si>
  <si>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</si>
  <si>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</si>
  <si>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</si>
  <si>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</si>
  <si>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</si>
  <si>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</si>
  <si>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</si>
  <si>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</si>
  <si>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</si>
  <si>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</si>
  <si>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</si>
  <si>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</si>
  <si>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</si>
  <si>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</si>
  <si>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</si>
  <si>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</si>
  <si>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</si>
  <si>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</si>
  <si>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</si>
  <si>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</si>
  <si>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</si>
  <si>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</si>
  <si>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</si>
  <si>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</si>
  <si>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</si>
  <si>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</si>
  <si>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</si>
  <si>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</si>
  <si>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</si>
  <si>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</si>
  <si>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</si>
  <si>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</si>
  <si>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</si>
  <si>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</si>
  <si>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</si>
  <si>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</si>
  <si>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</si>
  <si>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</si>
  <si>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</si>
  <si>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</si>
  <si>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</si>
  <si>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</si>
  <si>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</si>
  <si>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</si>
  <si>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</si>
  <si>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</si>
  <si>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</si>
  <si>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</si>
  <si>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</si>
  <si>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</si>
  <si>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</si>
  <si>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</si>
  <si>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</si>
  <si>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</si>
  <si>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</si>
  <si>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</si>
  <si>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</si>
  <si>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</si>
  <si>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</si>
  <si>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</si>
  <si>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</si>
  <si>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</si>
  <si>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</si>
  <si>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</si>
  <si>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</si>
  <si>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</si>
  <si>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</si>
  <si>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</si>
  <si>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</si>
  <si>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</si>
  <si>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</si>
  <si>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</si>
  <si>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</si>
  <si>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</si>
  <si>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</si>
  <si>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</si>
  <si>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</si>
  <si>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</si>
  <si>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</si>
  <si>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</si>
  <si>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</si>
  <si>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</si>
  <si>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</si>
  <si>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</si>
  <si>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</si>
  <si>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</si>
  <si>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</si>
  <si>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</si>
  <si>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</si>
  <si>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</si>
  <si>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</si>
  <si>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</si>
  <si>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</si>
  <si>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</si>
  <si>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</si>
  <si>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</si>
  <si>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</si>
  <si>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</si>
  <si>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</si>
  <si>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</si>
  <si>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</si>
  <si>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</si>
  <si>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</si>
  <si>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</si>
  <si>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</si>
  <si>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</si>
  <si>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</si>
  <si>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</si>
  <si>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</si>
  <si>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</si>
  <si>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</si>
  <si>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</si>
  <si>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</si>
  <si>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</si>
  <si>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</si>
  <si>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</si>
  <si>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</si>
  <si>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</si>
  <si>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</si>
  <si>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</si>
  <si>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</si>
  <si>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</si>
  <si>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</si>
  <si>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</si>
  <si>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</si>
  <si>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</si>
  <si>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</si>
  <si>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</si>
  <si>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</si>
  <si>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</si>
  <si>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</si>
  <si>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</si>
  <si>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</si>
  <si>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</si>
  <si>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</si>
  <si>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</si>
  <si>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</si>
  <si>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</si>
  <si>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</si>
  <si>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</si>
  <si>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</si>
  <si>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</si>
  <si>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</si>
  <si>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</si>
  <si>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</si>
  <si>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</si>
  <si>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</si>
  <si>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</si>
  <si>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</si>
  <si>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</si>
  <si>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</si>
  <si>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</si>
  <si>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</si>
  <si>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</si>
  <si>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</si>
  <si>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</si>
  <si>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</si>
  <si>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</si>
  <si>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</si>
  <si>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</si>
  <si>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</si>
  <si>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</si>
  <si>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</si>
  <si>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</si>
  <si>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</si>
  <si>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</si>
  <si>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</si>
  <si>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</si>
  <si>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</si>
  <si>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</si>
  <si>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</si>
  <si>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</si>
  <si>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</si>
  <si>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</si>
  <si>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</si>
  <si>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</si>
  <si>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</si>
  <si>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</si>
  <si>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</si>
  <si>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</si>
  <si>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</si>
  <si>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</si>
  <si>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</si>
  <si>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</si>
  <si>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</si>
  <si>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</si>
  <si>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</si>
  <si>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</si>
  <si>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</si>
  <si>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</si>
  <si>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</si>
  <si>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</si>
  <si>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</si>
  <si>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</si>
  <si>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</si>
  <si>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</si>
  <si>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</si>
  <si>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</si>
  <si>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</si>
  <si>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</si>
  <si>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</si>
  <si>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</si>
  <si>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</si>
  <si>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</si>
  <si>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</si>
  <si>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</si>
  <si>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</si>
  <si>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</si>
  <si>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</si>
  <si>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</si>
  <si>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</si>
  <si>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</si>
  <si>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</si>
  <si>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</si>
  <si>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</si>
  <si>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</si>
  <si>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</si>
  <si>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</si>
  <si>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</si>
  <si>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</si>
  <si>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</si>
  <si>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</si>
  <si>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</si>
  <si>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</si>
  <si>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</si>
  <si>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</si>
  <si>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</si>
  <si>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</si>
  <si>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</si>
  <si>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</si>
  <si>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</si>
  <si>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</si>
  <si>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</si>
  <si>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</si>
  <si>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</si>
  <si>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</si>
  <si>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</si>
  <si>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</si>
  <si>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</si>
  <si>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</si>
  <si>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</si>
  <si>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</si>
  <si>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</si>
  <si>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</si>
  <si>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</si>
  <si>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</si>
  <si>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</si>
  <si>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</si>
  <si>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</si>
  <si>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</si>
  <si>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</si>
  <si>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</si>
  <si>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</si>
  <si>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</si>
  <si>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</si>
  <si>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</si>
  <si>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</si>
  <si>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</si>
  <si>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</si>
  <si>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</si>
  <si>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</si>
  <si>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</si>
  <si>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</si>
  <si>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</si>
  <si>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</si>
  <si>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</si>
  <si>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</si>
  <si>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</si>
  <si>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</si>
  <si>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</si>
  <si>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</si>
  <si>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</si>
  <si>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</si>
  <si>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</si>
  <si>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</si>
  <si>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</si>
  <si>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</si>
  <si>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</si>
  <si>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</si>
  <si>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</si>
  <si>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</si>
  <si>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</si>
  <si>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</si>
  <si>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</si>
  <si>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</si>
  <si>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</si>
  <si>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</si>
  <si>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</si>
  <si>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</si>
  <si>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</si>
  <si>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</si>
  <si>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</si>
  <si>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</si>
  <si>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</si>
  <si>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</si>
  <si>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</si>
  <si>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</si>
  <si>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</si>
  <si>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</si>
  <si>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</si>
  <si>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</si>
  <si>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</si>
  <si>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</si>
  <si>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</si>
  <si>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</si>
  <si>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</si>
  <si>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</si>
  <si>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</si>
  <si>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</si>
  <si>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</si>
  <si>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</si>
  <si>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</si>
  <si>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</si>
  <si>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</si>
  <si>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</si>
  <si>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</si>
  <si>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</si>
  <si>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</si>
  <si>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</si>
  <si>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</si>
  <si>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</si>
  <si>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</si>
  <si>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</si>
  <si>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</si>
  <si>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</si>
  <si>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</si>
  <si>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</si>
  <si>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</si>
  <si>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</si>
  <si>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</si>
  <si>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</si>
  <si>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</si>
  <si>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</si>
  <si>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</si>
  <si>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</si>
  <si>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</si>
  <si>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</si>
  <si>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</si>
  <si>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</si>
  <si>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</si>
  <si>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</si>
  <si>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</si>
  <si>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</si>
  <si>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</si>
  <si>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</si>
  <si>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</si>
  <si>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</si>
  <si>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</si>
  <si>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</si>
  <si>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</si>
  <si>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</si>
  <si>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</si>
  <si>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</si>
  <si>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</si>
  <si>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</si>
  <si>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</si>
  <si>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</si>
  <si>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</si>
  <si>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</si>
  <si>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</si>
  <si>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</si>
  <si>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</si>
  <si>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</si>
  <si>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</si>
  <si>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</si>
  <si>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</si>
  <si>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</si>
  <si>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</si>
  <si>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</si>
  <si>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</si>
  <si>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</si>
  <si>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</si>
  <si>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</si>
  <si>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</si>
  <si>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</si>
  <si>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</si>
  <si>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</si>
  <si>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</si>
  <si>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</si>
  <si>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</si>
  <si>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</si>
  <si>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</si>
  <si>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</si>
  <si>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</si>
  <si>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</si>
  <si>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</si>
  <si>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</si>
  <si>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</si>
  <si>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</si>
  <si>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</si>
  <si>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</si>
  <si>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</si>
  <si>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</si>
  <si>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</si>
  <si>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</si>
  <si>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</si>
  <si>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</si>
  <si>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</si>
  <si>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</si>
  <si>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</si>
  <si>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</si>
  <si>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</si>
  <si>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</si>
  <si>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</si>
  <si>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</si>
  <si>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</si>
  <si>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</si>
  <si>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</si>
  <si>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</si>
  <si>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</si>
  <si>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</si>
  <si>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</si>
  <si>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</si>
  <si>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</si>
  <si>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</si>
  <si>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</si>
  <si>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</si>
  <si>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</si>
  <si>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</si>
  <si>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</si>
  <si>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</si>
  <si>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</si>
  <si>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</si>
  <si>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</si>
  <si>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</si>
  <si>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</si>
  <si>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</si>
  <si>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</si>
  <si>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</si>
  <si>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</si>
  <si>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</si>
  <si>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</si>
  <si>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</si>
  <si>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</si>
  <si>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</si>
  <si>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</si>
  <si>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</si>
  <si>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</si>
  <si>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</si>
  <si>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</si>
  <si>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</si>
  <si>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</si>
  <si>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</si>
  <si>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</si>
  <si>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</si>
  <si>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</si>
  <si>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</si>
  <si>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</si>
  <si>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</si>
  <si>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</si>
  <si>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</si>
  <si>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</si>
  <si>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</si>
  <si>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</si>
  <si>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</si>
  <si>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</si>
  <si>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</si>
  <si>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</si>
  <si>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</si>
  <si>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</si>
  <si>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</si>
  <si>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</si>
  <si>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</si>
  <si>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</si>
  <si>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</si>
  <si>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</si>
  <si>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</si>
  <si>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</si>
  <si>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</si>
  <si>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</si>
  <si>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</si>
  <si>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</si>
  <si>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</si>
  <si>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</si>
  <si>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</si>
  <si>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</si>
  <si>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</si>
  <si>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</si>
  <si>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</si>
  <si>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</si>
  <si>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</si>
  <si>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</si>
  <si>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</si>
  <si>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</si>
  <si>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</si>
  <si>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</si>
  <si>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</si>
  <si>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</si>
  <si>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</si>
  <si>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</si>
  <si>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</si>
  <si>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</si>
  <si>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</si>
  <si>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</si>
  <si>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</si>
  <si>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</si>
  <si>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</si>
  <si>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</si>
  <si>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</si>
  <si>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</si>
  <si>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</si>
  <si>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</si>
  <si>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</si>
  <si>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</si>
  <si>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</si>
  <si>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</si>
  <si>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</si>
  <si>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</si>
  <si>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</si>
  <si>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</si>
  <si>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</si>
  <si>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</si>
  <si>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</si>
  <si>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</si>
  <si>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</si>
  <si>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</si>
  <si>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</si>
  <si>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</si>
  <si>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</si>
  <si>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</si>
  <si>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</si>
  <si>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</si>
  <si>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</si>
  <si>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</si>
  <si>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</si>
  <si>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</si>
  <si>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</si>
  <si>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</si>
  <si>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</si>
  <si>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</si>
  <si>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</si>
  <si>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</si>
  <si>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</si>
  <si>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</si>
  <si>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</si>
  <si>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</si>
  <si>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</si>
  <si>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</si>
  <si>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</si>
  <si>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</si>
  <si>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</si>
  <si>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</si>
  <si>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</si>
  <si>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</si>
  <si>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</si>
  <si>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</si>
  <si>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</si>
  <si>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</si>
  <si>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</si>
  <si>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</si>
  <si>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</si>
  <si>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</si>
  <si>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</si>
  <si>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</si>
  <si>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</si>
  <si>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</si>
  <si>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</si>
  <si>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</si>
  <si>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</si>
  <si>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</si>
  <si>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</si>
  <si>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</si>
  <si>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</si>
  <si>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</si>
  <si>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</si>
  <si>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</si>
  <si>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</si>
  <si>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</si>
  <si>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</si>
  <si>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</si>
  <si>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</si>
  <si>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</si>
  <si>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</si>
  <si>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</si>
  <si>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</si>
  <si>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</si>
  <si>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</si>
  <si>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</si>
  <si>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</si>
  <si>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</si>
  <si>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</si>
  <si>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</si>
  <si>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</si>
  <si>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</si>
  <si>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</si>
  <si>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</si>
  <si>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</si>
  <si>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</si>
  <si>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</si>
  <si>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</si>
  <si>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</si>
  <si>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</si>
  <si>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</si>
  <si>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</si>
  <si>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</si>
  <si>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</si>
  <si>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</si>
  <si>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</si>
  <si>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</si>
  <si>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</si>
  <si>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</si>
  <si>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</si>
  <si>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</si>
  <si>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</si>
  <si>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</si>
  <si>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</si>
  <si>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</si>
  <si>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</si>
  <si>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</si>
  <si>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</si>
  <si>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</si>
  <si>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</si>
  <si>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</si>
  <si>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</si>
  <si>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</si>
  <si>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</si>
  <si>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</si>
  <si>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</si>
  <si>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</si>
  <si>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</si>
  <si>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</si>
  <si>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</si>
  <si>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</si>
  <si>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</si>
  <si>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</si>
  <si>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</si>
  <si>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</si>
  <si>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</si>
  <si>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</si>
  <si>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</si>
  <si>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</si>
  <si>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</si>
  <si>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</si>
  <si>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</si>
  <si>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</si>
  <si>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</si>
  <si>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</si>
  <si>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</si>
  <si>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</si>
  <si>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</si>
  <si>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</si>
  <si>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</si>
  <si>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</si>
  <si>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</si>
  <si>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</si>
  <si>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</si>
  <si>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</si>
  <si>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</si>
  <si>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</si>
  <si>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</si>
  <si>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</si>
  <si>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</si>
  <si>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</si>
  <si>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</si>
  <si>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</si>
  <si>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</si>
  <si>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</si>
  <si>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</si>
  <si>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</si>
  <si>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</si>
  <si>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</si>
  <si>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</si>
  <si>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</si>
  <si>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</si>
  <si>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</si>
  <si>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</si>
  <si>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</si>
  <si>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</si>
  <si>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</si>
  <si>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</si>
  <si>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</si>
  <si>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</si>
  <si>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</si>
  <si>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</si>
  <si>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</si>
  <si>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</si>
  <si>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</si>
  <si>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</si>
  <si>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</si>
  <si>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</si>
  <si>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</si>
  <si>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</si>
  <si>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</si>
  <si>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</si>
  <si>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</si>
  <si>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</si>
  <si>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</si>
  <si>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</si>
  <si>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</si>
  <si>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</si>
  <si>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</si>
  <si>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</si>
  <si>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</si>
  <si>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</si>
  <si>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</si>
  <si>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</si>
  <si>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</si>
  <si>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</si>
  <si>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</si>
  <si>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</si>
  <si>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</si>
  <si>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</si>
  <si>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</si>
  <si>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</si>
  <si>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</si>
  <si>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</si>
  <si>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</si>
  <si>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</si>
  <si>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</si>
  <si>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</si>
  <si>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</si>
  <si>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</si>
  <si>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</si>
  <si>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</si>
  <si>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</si>
  <si>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</si>
  <si>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</si>
  <si>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</si>
  <si>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</si>
  <si>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</si>
  <si>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</si>
  <si>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</si>
  <si>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</si>
  <si>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</si>
  <si>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</si>
  <si>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</si>
  <si>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</si>
  <si>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</si>
  <si>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</si>
  <si>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</si>
  <si>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</si>
  <si>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</si>
  <si>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</si>
  <si>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</si>
  <si>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</si>
  <si>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</si>
  <si>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</si>
  <si>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</si>
  <si>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</si>
  <si>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</si>
  <si>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</si>
  <si>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</si>
  <si>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</si>
  <si>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</si>
  <si>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</si>
  <si>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</si>
  <si>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</si>
  <si>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</si>
  <si>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</si>
  <si>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</si>
  <si>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</si>
  <si>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</si>
  <si>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</si>
  <si>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</si>
  <si>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</si>
  <si>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</si>
  <si>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</si>
  <si>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</si>
  <si>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</si>
  <si>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</si>
  <si>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</si>
  <si>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</si>
  <si>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</si>
  <si>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</si>
  <si>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</si>
  <si>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</si>
  <si>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</si>
  <si>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</si>
  <si>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</si>
  <si>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</si>
  <si>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</si>
  <si>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</si>
  <si>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</si>
  <si>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</si>
  <si>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</si>
  <si>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</si>
  <si>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</si>
  <si>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</si>
  <si>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</si>
  <si>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</si>
  <si>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</si>
  <si>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</si>
  <si>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</si>
  <si>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</si>
  <si>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</si>
  <si>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</si>
  <si>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</si>
  <si>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</si>
  <si>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</si>
  <si>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</si>
  <si>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</si>
  <si>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</si>
  <si>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</si>
  <si>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</si>
  <si>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</si>
  <si>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</si>
  <si>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</si>
  <si>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</si>
  <si>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</si>
  <si>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</si>
  <si>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</si>
  <si>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</si>
  <si>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</si>
  <si>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</si>
  <si>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</si>
  <si>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</si>
  <si>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</si>
  <si>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</si>
  <si>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</si>
  <si>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</si>
  <si>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</si>
  <si>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</si>
  <si>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</si>
  <si>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</si>
  <si>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</si>
  <si>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</si>
  <si>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</si>
  <si>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</si>
  <si>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</si>
  <si>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</si>
  <si>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</si>
  <si>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</si>
  <si>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</si>
  <si>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</si>
  <si>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</si>
  <si>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</si>
  <si>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</si>
  <si>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</si>
  <si>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</si>
  <si>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</si>
  <si>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</si>
  <si>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</si>
  <si>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</si>
  <si>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</si>
  <si>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</si>
  <si>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</si>
  <si>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</si>
  <si>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</si>
  <si>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</si>
  <si>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</si>
  <si>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</si>
  <si>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</si>
  <si>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</si>
  <si>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</si>
  <si>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</si>
  <si>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</si>
  <si>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</si>
  <si>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</si>
  <si>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</si>
  <si>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</si>
  <si>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</si>
  <si>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</si>
  <si>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</si>
  <si>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</si>
  <si>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</si>
  <si>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</si>
  <si>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</si>
  <si>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</si>
  <si>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</si>
  <si>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</si>
  <si>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</si>
  <si>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</si>
  <si>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</si>
  <si>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</si>
  <si>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</si>
  <si>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</si>
  <si>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</si>
  <si>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</si>
  <si>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</si>
  <si>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</si>
  <si>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</si>
  <si>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</si>
  <si>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</si>
  <si>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</si>
  <si>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</si>
  <si>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</si>
  <si>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</si>
  <si>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</si>
  <si>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</si>
  <si>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</si>
  <si>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</si>
  <si>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</si>
  <si>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</si>
  <si>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</si>
  <si>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</si>
  <si>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</si>
  <si>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</si>
  <si>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</si>
  <si>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</si>
  <si>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</si>
  <si>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</si>
  <si>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</si>
  <si>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</si>
  <si>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</si>
  <si>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</si>
  <si>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</si>
  <si>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</si>
  <si>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</si>
  <si>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</si>
  <si>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</si>
  <si>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</si>
  <si>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</si>
  <si>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</si>
  <si>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</si>
  <si>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</si>
  <si>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</si>
  <si>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</si>
  <si>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</si>
  <si>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</si>
  <si>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</si>
  <si>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</si>
  <si>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</si>
  <si>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</si>
  <si>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</si>
  <si>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</si>
  <si>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</si>
  <si>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</si>
  <si>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</si>
  <si>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</si>
  <si>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</si>
  <si>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</si>
  <si>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</si>
  <si>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</si>
  <si>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</si>
  <si>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</si>
  <si>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</si>
  <si>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</si>
  <si>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</si>
  <si>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</si>
  <si>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</si>
  <si>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</si>
  <si>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</si>
  <si>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</si>
  <si>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</si>
  <si>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</si>
  <si>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</si>
  <si>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</si>
  <si>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</si>
  <si>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</si>
  <si>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</si>
  <si>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</si>
  <si>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</si>
  <si>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</si>
  <si>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</si>
  <si>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</si>
  <si>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</si>
  <si>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</si>
  <si>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</si>
  <si>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</si>
  <si>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</si>
  <si>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</si>
  <si>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</si>
  <si>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</si>
  <si>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</si>
  <si>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</si>
  <si>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</si>
  <si>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</si>
  <si>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</si>
  <si>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</si>
  <si>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</si>
  <si>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</si>
  <si>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</si>
  <si>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</si>
  <si>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</si>
  <si>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</si>
  <si>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</si>
  <si>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</si>
  <si>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</si>
  <si>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</si>
  <si>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</si>
  <si>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</si>
  <si>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</si>
  <si>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</si>
  <si>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</si>
  <si>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</si>
  <si>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</si>
  <si>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</si>
  <si>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</si>
  <si>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</si>
  <si>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</si>
  <si>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</si>
  <si>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</si>
  <si>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</si>
  <si>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</si>
  <si>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</si>
  <si>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</si>
  <si>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</si>
  <si>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</si>
  <si>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</si>
  <si>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</si>
  <si>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</si>
  <si>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</si>
  <si>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</si>
  <si>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</si>
  <si>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</si>
  <si>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</si>
  <si>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</si>
  <si>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</si>
  <si>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</si>
  <si>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</si>
  <si>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</si>
  <si>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</si>
  <si>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</si>
  <si>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</si>
  <si>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</si>
  <si>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</si>
  <si>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</si>
  <si>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</si>
  <si>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</si>
  <si>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</si>
  <si>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</si>
  <si>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</si>
  <si>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</si>
  <si>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</si>
  <si>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</si>
  <si>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</si>
  <si>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</si>
  <si>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</si>
  <si>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</si>
  <si>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</si>
  <si>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</si>
  <si>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</si>
  <si>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</si>
  <si>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</si>
  <si>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</si>
  <si>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</si>
  <si>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</si>
  <si>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</si>
  <si>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</si>
  <si>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</si>
  <si>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</si>
  <si>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</si>
  <si>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</si>
  <si>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</si>
  <si>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</si>
  <si>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</si>
  <si>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</si>
  <si>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</si>
  <si>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</si>
  <si>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</si>
  <si>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</si>
  <si>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</si>
  <si>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</si>
  <si>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</si>
  <si>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</si>
  <si>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</si>
  <si>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</si>
  <si>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</si>
  <si>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</si>
  <si>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</si>
  <si>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</si>
  <si>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</si>
  <si>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</si>
  <si>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</si>
  <si>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</si>
  <si>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</si>
  <si>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</si>
  <si>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</si>
  <si>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</si>
  <si>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</si>
  <si>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</si>
  <si>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</si>
  <si>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</si>
  <si>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</si>
  <si>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</si>
  <si>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</si>
  <si>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</si>
  <si>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</si>
  <si>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</si>
  <si>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</si>
  <si>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</si>
  <si>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</si>
  <si>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</si>
  <si>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</si>
  <si>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</si>
  <si>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</si>
  <si>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</si>
  <si>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</si>
  <si>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</si>
  <si>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</si>
  <si>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</si>
  <si>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</si>
  <si>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</si>
  <si>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</si>
  <si>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</si>
  <si>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</si>
  <si>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</si>
  <si>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</si>
  <si>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</si>
  <si>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</si>
  <si>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</si>
  <si>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</si>
  <si>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</si>
  <si>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</si>
  <si>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</si>
  <si>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</si>
  <si>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</si>
  <si>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</si>
  <si>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</si>
  <si>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</si>
  <si>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</si>
  <si>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</si>
  <si>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</si>
  <si>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</si>
  <si>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</si>
  <si>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</si>
  <si>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</si>
  <si>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</si>
  <si>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</si>
  <si>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</si>
  <si>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</si>
  <si>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</si>
  <si>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</si>
  <si>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</si>
  <si>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</si>
  <si>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</si>
  <si>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</si>
  <si>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</si>
  <si>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</si>
  <si>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</si>
  <si>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</si>
  <si>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</si>
  <si>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</si>
  <si>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</si>
  <si>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</si>
  <si>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</si>
  <si>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</si>
  <si>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</si>
  <si>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</si>
  <si>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</si>
  <si>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</si>
  <si>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</si>
  <si>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</si>
  <si>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</si>
  <si>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</si>
  <si>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</si>
  <si>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</si>
  <si>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</si>
  <si>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</si>
  <si>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</si>
  <si>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</si>
  <si>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</si>
  <si>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</si>
  <si>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</si>
  <si>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</si>
  <si>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</si>
  <si>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</si>
  <si>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</si>
  <si>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</si>
  <si>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</si>
  <si>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</si>
  <si>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</si>
  <si>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</si>
  <si>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</si>
  <si>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</si>
  <si>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</si>
  <si>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</si>
  <si>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</si>
  <si>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</si>
  <si>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</si>
  <si>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</si>
  <si>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</si>
  <si>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</si>
  <si>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</si>
  <si>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</si>
  <si>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</si>
  <si>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</si>
  <si>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</si>
  <si>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</si>
  <si>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</si>
  <si>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</si>
  <si>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</si>
  <si>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</si>
  <si>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</si>
  <si>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</si>
  <si>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</si>
  <si>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</si>
  <si>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</si>
  <si>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</si>
  <si>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</si>
  <si>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</si>
  <si>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</si>
  <si>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</si>
  <si>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</si>
  <si>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</si>
  <si>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</si>
  <si>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</si>
  <si>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</si>
  <si>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</si>
  <si>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</si>
  <si>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</si>
  <si>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</si>
  <si>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</si>
  <si>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</si>
  <si>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</si>
  <si>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</si>
  <si>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</si>
  <si>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</si>
  <si>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</si>
  <si>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</si>
  <si>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</si>
  <si>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</si>
  <si>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</si>
  <si>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</si>
  <si>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</si>
  <si>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</si>
  <si>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</si>
  <si>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</si>
  <si>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</si>
  <si>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</si>
  <si>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</si>
  <si>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</si>
  <si>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</si>
  <si>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</si>
  <si>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</si>
  <si>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</si>
  <si>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</si>
  <si>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</si>
  <si>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</si>
  <si>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</si>
  <si>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</si>
  <si>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</si>
  <si>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</si>
  <si>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</si>
  <si>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</si>
  <si>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</si>
  <si>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</si>
  <si>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</si>
  <si>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</si>
  <si>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</si>
  <si>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</si>
  <si>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</si>
  <si>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</si>
  <si>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</si>
  <si>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</si>
  <si>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</si>
  <si>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</si>
  <si>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</si>
  <si>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</si>
  <si>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</si>
  <si>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</si>
  <si>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</si>
  <si>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</si>
  <si>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</si>
  <si>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</si>
  <si>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</si>
  <si>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</si>
  <si>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</si>
  <si>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</si>
  <si>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</si>
  <si>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</si>
  <si>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</si>
  <si>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</si>
  <si>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</si>
  <si>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</si>
  <si>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</si>
  <si>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</si>
  <si>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</si>
  <si>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</si>
  <si>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</si>
  <si>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</si>
  <si>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</si>
  <si>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</si>
  <si>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</si>
  <si>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</si>
  <si>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</si>
  <si>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</si>
  <si>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</si>
  <si>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</si>
  <si>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</si>
  <si>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</si>
  <si>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</si>
  <si>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</si>
  <si>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</si>
  <si>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</si>
  <si>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</si>
  <si>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</si>
  <si>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</si>
  <si>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</si>
  <si>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</si>
  <si>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</si>
  <si>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</si>
  <si>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</si>
  <si>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</si>
  <si>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</si>
  <si>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</si>
  <si>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</si>
  <si>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</si>
  <si>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</si>
  <si>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</si>
  <si>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</si>
  <si>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</si>
  <si>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</si>
  <si>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</si>
  <si>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</si>
  <si>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</si>
  <si>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</si>
  <si>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</si>
  <si>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</si>
  <si>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</si>
  <si>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</si>
  <si>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</si>
  <si>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</si>
  <si>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</si>
  <si>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</si>
  <si>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</si>
  <si>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</si>
  <si>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</si>
  <si>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</si>
  <si>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</si>
  <si>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</si>
  <si>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</si>
  <si>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</si>
  <si>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</si>
  <si>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</si>
  <si>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</si>
  <si>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</si>
  <si>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</si>
  <si>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</si>
  <si>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</si>
  <si>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</si>
  <si>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</si>
  <si>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</si>
  <si>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</si>
  <si>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</si>
  <si>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</si>
  <si>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</si>
  <si>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</si>
  <si>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</si>
  <si>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</si>
  <si>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</si>
  <si>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</si>
  <si>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</si>
  <si>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</si>
  <si>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</si>
  <si>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</si>
  <si>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</si>
  <si>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</si>
  <si>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</si>
  <si>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</si>
  <si>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</si>
  <si>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</si>
  <si>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</si>
  <si>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</si>
  <si>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</si>
  <si>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</si>
  <si>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</si>
  <si>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</si>
  <si>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</si>
  <si>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</si>
  <si>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</si>
  <si>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</si>
  <si>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</si>
  <si>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</si>
  <si>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</si>
  <si>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</si>
  <si>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</si>
  <si>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</si>
  <si>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</si>
  <si>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</si>
  <si>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</si>
  <si>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</si>
  <si>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</si>
  <si>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</si>
  <si>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</si>
  <si>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</si>
  <si>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</si>
  <si>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</si>
  <si>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</si>
  <si>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</si>
  <si>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</si>
  <si>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</si>
  <si>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</si>
  <si>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</si>
  <si>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</si>
  <si>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</si>
  <si>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</si>
  <si>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</si>
  <si>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</si>
  <si>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</si>
  <si>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</si>
  <si>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</si>
  <si>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</si>
  <si>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</si>
  <si>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</si>
  <si>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</si>
  <si>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</si>
  <si>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</si>
  <si>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</si>
  <si>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</si>
  <si>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</si>
  <si>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</si>
  <si>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</si>
  <si>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</si>
  <si>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</si>
  <si>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</si>
  <si>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</si>
  <si>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</si>
  <si>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</si>
  <si>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</si>
  <si>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</si>
  <si>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</si>
  <si>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</si>
  <si>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</si>
  <si>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</si>
  <si>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</si>
  <si>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</si>
  <si>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</si>
  <si>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</si>
  <si>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</si>
  <si>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</si>
  <si>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</si>
  <si>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</si>
  <si>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</si>
  <si>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</si>
  <si>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</si>
  <si>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</si>
  <si>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</si>
  <si>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</si>
  <si>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</si>
  <si>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</si>
  <si>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</si>
  <si>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</si>
  <si>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</si>
  <si>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</si>
  <si>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</si>
  <si>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</si>
  <si>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</si>
  <si>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</si>
  <si>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</si>
  <si>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</si>
  <si>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</si>
  <si>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</si>
  <si>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</si>
  <si>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</si>
  <si>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</si>
  <si>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</si>
  <si>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</si>
  <si>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</si>
  <si>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</si>
  <si>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</si>
  <si>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</si>
  <si>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</si>
  <si>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</si>
  <si>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</si>
  <si>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</si>
  <si>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</si>
  <si>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</si>
  <si>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</si>
  <si>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</si>
  <si>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</si>
  <si>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</si>
  <si>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</si>
  <si>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</si>
  <si>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</si>
  <si>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</si>
  <si>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</si>
  <si>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</si>
  <si>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</si>
  <si>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</si>
  <si>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</si>
  <si>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</si>
  <si>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</si>
  <si>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</si>
  <si>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</si>
  <si>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</si>
  <si>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</si>
  <si>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</si>
  <si>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</si>
  <si>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</si>
  <si>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</si>
  <si>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</si>
  <si>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</si>
  <si>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</si>
  <si>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</si>
  <si>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</si>
  <si>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</si>
  <si>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</si>
  <si>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</si>
  <si>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</si>
  <si>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</si>
  <si>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</si>
  <si>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</si>
  <si>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</si>
  <si>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</si>
  <si>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</si>
  <si>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</si>
  <si>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</si>
  <si>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</si>
  <si>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</si>
  <si>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</si>
  <si>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</si>
  <si>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</si>
  <si>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</si>
  <si>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</si>
  <si>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</si>
  <si>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</si>
  <si>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</si>
  <si>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</si>
  <si>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</si>
  <si>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</si>
  <si>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</si>
  <si>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</si>
  <si>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</si>
  <si>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</si>
  <si>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</si>
  <si>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</si>
  <si>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</si>
  <si>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</si>
  <si>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</si>
  <si>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</si>
  <si>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</si>
  <si>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</si>
  <si>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</si>
  <si>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</si>
  <si>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</si>
  <si>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</si>
  <si>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</si>
  <si>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</si>
  <si>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</si>
  <si>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</si>
  <si>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</si>
  <si>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</si>
  <si>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</si>
  <si>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</si>
  <si>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</si>
  <si>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</si>
  <si>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</si>
  <si>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</si>
  <si>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</si>
  <si>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</si>
  <si>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</si>
  <si>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</si>
  <si>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</si>
  <si>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</si>
  <si>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</si>
  <si>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</si>
  <si>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</si>
  <si>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</si>
  <si>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</si>
  <si>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</si>
  <si>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</si>
  <si>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</si>
  <si>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</si>
  <si>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</si>
  <si>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</si>
  <si>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</si>
  <si>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</si>
  <si>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</si>
  <si>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</si>
  <si>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</si>
  <si>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</si>
  <si>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</si>
  <si>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</si>
  <si>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</si>
  <si>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</si>
  <si>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</si>
  <si>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</si>
  <si>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</si>
  <si>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</si>
  <si>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</si>
  <si>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</si>
  <si>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</si>
  <si>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</si>
  <si>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</si>
  <si>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</si>
  <si>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</si>
  <si>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</si>
  <si>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</si>
  <si>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</si>
  <si>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</si>
  <si>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</si>
  <si>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</si>
  <si>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</si>
  <si>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</si>
  <si>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</si>
  <si>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</si>
  <si>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</si>
  <si>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</si>
  <si>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</si>
  <si>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</si>
  <si>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</si>
  <si>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</si>
  <si>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</si>
  <si>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</si>
  <si>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</si>
  <si>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</si>
  <si>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</si>
  <si>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</si>
  <si>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</si>
  <si>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</si>
  <si>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</si>
  <si>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</si>
  <si>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</si>
  <si>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</si>
  <si>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</si>
  <si>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</si>
  <si>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</si>
  <si>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</si>
  <si>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</si>
  <si>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</si>
  <si>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</si>
  <si>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</si>
  <si>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</si>
  <si>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</si>
  <si>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</si>
  <si>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</si>
  <si>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</si>
  <si>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</si>
  <si>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</si>
  <si>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</si>
  <si>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</si>
  <si>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</si>
  <si>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</si>
  <si>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</si>
  <si>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</si>
  <si>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</si>
  <si>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</si>
  <si>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</si>
  <si>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</si>
  <si>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</si>
  <si>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</si>
  <si>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</si>
  <si>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</si>
  <si>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</si>
  <si>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</si>
  <si>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</si>
  <si>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</si>
  <si>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</si>
  <si>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</si>
  <si>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</si>
  <si>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</si>
  <si>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</si>
  <si>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</si>
  <si>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</si>
  <si>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</si>
  <si>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</si>
  <si>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</si>
  <si>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</si>
  <si>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</si>
  <si>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</si>
  <si>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</si>
  <si>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</si>
  <si>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</si>
  <si>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</si>
  <si>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</si>
  <si>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</si>
  <si>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</si>
  <si>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</si>
  <si>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</si>
  <si>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</si>
  <si>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</si>
  <si>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</si>
  <si>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</si>
  <si>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</si>
  <si>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</si>
  <si>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</si>
  <si>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</si>
  <si>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</si>
  <si>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</si>
  <si>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</si>
  <si>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</si>
  <si>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</si>
  <si>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</si>
  <si>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</si>
  <si>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</si>
  <si>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</si>
  <si>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</si>
  <si>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</si>
  <si>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</si>
  <si>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</si>
  <si>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</si>
  <si>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</si>
  <si>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</si>
  <si>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</si>
  <si>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</si>
  <si>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</si>
  <si>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</si>
  <si>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</si>
  <si>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</si>
  <si>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</si>
  <si>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</si>
  <si>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</si>
  <si>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</si>
  <si>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</si>
  <si>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</si>
  <si>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</si>
  <si>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</si>
  <si>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</si>
  <si>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</si>
  <si>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</si>
  <si>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</si>
  <si>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</si>
  <si>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</si>
  <si>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</si>
  <si>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</si>
  <si>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</si>
  <si>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</si>
  <si>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</si>
  <si>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</si>
  <si>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</si>
  <si>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</si>
  <si>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</si>
  <si>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</si>
  <si>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</si>
  <si>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</si>
  <si>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</si>
  <si>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</si>
  <si>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</si>
  <si>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</si>
  <si>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</si>
  <si>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</si>
  <si>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</si>
  <si>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</si>
  <si>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</si>
  <si>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</si>
  <si>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</si>
  <si>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</si>
  <si>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</si>
  <si>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</si>
  <si>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</si>
  <si>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</si>
  <si>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</si>
  <si>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</si>
  <si>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</si>
  <si>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</si>
  <si>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</si>
  <si>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</si>
  <si>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</si>
  <si>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</si>
  <si>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</si>
  <si>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</si>
  <si>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</si>
  <si>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</si>
  <si>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</si>
  <si>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</si>
  <si>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</si>
  <si>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</si>
  <si>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</si>
  <si>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</si>
  <si>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</si>
  <si>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</si>
  <si>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</si>
  <si>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</si>
  <si>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</si>
  <si>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</si>
  <si>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</si>
  <si>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</si>
  <si>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</si>
  <si>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</si>
  <si>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</si>
  <si>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</si>
  <si>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</si>
  <si>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</si>
  <si>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</si>
  <si>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</si>
  <si>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</si>
  <si>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</si>
  <si>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</si>
  <si>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</si>
  <si>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</si>
  <si>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</si>
  <si>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</si>
  <si>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</si>
  <si>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</si>
  <si>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</si>
  <si>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</si>
  <si>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</si>
  <si>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</si>
  <si>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</si>
  <si>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</si>
  <si>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</si>
  <si>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</si>
  <si>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</si>
  <si>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</si>
  <si>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</si>
  <si>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</si>
  <si>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</si>
  <si>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</si>
  <si>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</si>
  <si>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</si>
  <si>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</si>
  <si>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</si>
  <si>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</si>
  <si>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</si>
  <si>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</si>
  <si>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</si>
  <si>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</si>
  <si>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</si>
  <si>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</si>
  <si>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</si>
  <si>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</si>
  <si>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</si>
  <si>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</si>
  <si>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</si>
  <si>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</si>
  <si>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</si>
  <si>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</si>
  <si>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</si>
  <si>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</si>
  <si>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</si>
  <si>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</si>
  <si>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</si>
  <si>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</si>
  <si>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</si>
  <si>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</si>
  <si>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</si>
  <si>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</si>
  <si>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</si>
  <si>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</si>
  <si>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</si>
  <si>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</si>
  <si>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</si>
  <si>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</si>
  <si>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</si>
  <si>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</si>
  <si>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</si>
  <si>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</si>
  <si>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</si>
  <si>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</si>
  <si>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</si>
  <si>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</si>
  <si>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</si>
  <si>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</si>
  <si>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</si>
  <si>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</si>
  <si>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</si>
  <si>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</si>
  <si>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</si>
  <si>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</si>
  <si>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</si>
  <si>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</si>
  <si>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</si>
  <si>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</si>
  <si>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</si>
  <si>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</si>
  <si>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</si>
  <si>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</si>
  <si>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</si>
  <si>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</si>
  <si>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</si>
  <si>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</si>
  <si>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</si>
  <si>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</si>
  <si>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</si>
  <si>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</si>
  <si>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</si>
  <si>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</si>
  <si>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</si>
  <si>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</si>
  <si>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</si>
  <si>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</si>
  <si>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</si>
  <si>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</si>
  <si>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</si>
  <si>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</si>
  <si>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</si>
  <si>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</si>
  <si>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</si>
  <si>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</si>
  <si>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</si>
  <si>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</si>
  <si>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</si>
  <si>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</si>
  <si>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</si>
  <si>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</si>
  <si>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</si>
  <si>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</si>
  <si>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</si>
  <si>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</si>
  <si>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</si>
  <si>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</si>
  <si>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</si>
  <si>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</si>
  <si>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</si>
  <si>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</si>
  <si>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</si>
  <si>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</si>
  <si>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</si>
  <si>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</si>
  <si>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</si>
  <si>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</si>
  <si>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</si>
  <si>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</si>
  <si>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</si>
  <si>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</si>
  <si>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</si>
  <si>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</si>
  <si>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</si>
  <si>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</si>
  <si>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</si>
  <si>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</si>
  <si>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</si>
  <si>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</si>
  <si>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</si>
  <si>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</si>
  <si>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</si>
  <si>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</si>
  <si>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</si>
  <si>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</si>
  <si>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</si>
  <si>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</si>
  <si>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</si>
  <si>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</si>
  <si>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</si>
  <si>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</si>
  <si>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</si>
  <si>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</si>
  <si>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</si>
  <si>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</si>
  <si>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</si>
  <si>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</si>
  <si>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</si>
  <si>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</si>
  <si>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</si>
  <si>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</si>
  <si>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</si>
  <si>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</si>
  <si>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</si>
  <si>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</si>
  <si>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</si>
  <si>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</si>
  <si>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</si>
  <si>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</si>
  <si>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</si>
  <si>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</si>
  <si>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</si>
  <si>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</si>
  <si>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</si>
  <si>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</si>
  <si>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</si>
  <si>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</si>
  <si>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</si>
  <si>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</si>
  <si>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</si>
  <si>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</si>
  <si>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</si>
  <si>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</si>
  <si>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</si>
  <si>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</si>
  <si>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</si>
  <si>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</si>
  <si>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</si>
  <si>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</si>
  <si>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</si>
  <si>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</si>
  <si>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</si>
  <si>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</si>
  <si>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</si>
  <si>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</si>
  <si>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</si>
  <si>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</si>
  <si>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</si>
  <si>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</si>
  <si>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</si>
  <si>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</si>
  <si>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</si>
  <si>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</si>
  <si>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</si>
  <si>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</si>
  <si>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</si>
  <si>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</si>
  <si>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</si>
  <si>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</si>
  <si>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</si>
  <si>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</si>
  <si>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</si>
  <si>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</si>
  <si>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</si>
  <si>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</si>
  <si>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</si>
  <si>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</si>
  <si>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</si>
  <si>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</si>
  <si>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</si>
  <si>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</si>
  <si>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</si>
  <si>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</si>
  <si>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</si>
  <si>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</si>
  <si>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</si>
  <si>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</si>
  <si>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</si>
  <si>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</si>
  <si>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</si>
  <si>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</si>
  <si>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</si>
  <si>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</si>
  <si>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</si>
  <si>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</si>
  <si>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</si>
  <si>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</si>
  <si>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</si>
  <si>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</si>
  <si>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</si>
  <si>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</si>
  <si>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</si>
  <si>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</si>
  <si>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</si>
  <si>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</si>
  <si>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</si>
  <si>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</si>
  <si>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</si>
  <si>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</si>
  <si>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</si>
  <si>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</si>
  <si>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</si>
  <si>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</si>
  <si>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</si>
  <si>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</si>
  <si>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</si>
  <si>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</si>
  <si>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</si>
  <si>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</si>
  <si>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</si>
  <si>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</si>
  <si>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</si>
  <si>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</si>
  <si>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</si>
  <si>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</si>
  <si>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</si>
  <si>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</si>
  <si>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</si>
  <si>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</si>
  <si>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</si>
  <si>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</si>
  <si>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</si>
  <si>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</si>
  <si>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</si>
  <si>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</si>
  <si>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</si>
  <si>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</si>
  <si>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</si>
  <si>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</si>
  <si>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</si>
  <si>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</si>
  <si>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</si>
  <si>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</si>
  <si>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</si>
  <si>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</si>
  <si>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</si>
  <si>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</si>
  <si>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</si>
  <si>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</si>
  <si>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</si>
  <si>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</si>
  <si>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</si>
  <si>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</si>
  <si>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</si>
  <si>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</si>
  <si>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</si>
  <si>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</si>
  <si>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</si>
  <si>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</si>
  <si>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</si>
  <si>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</si>
  <si>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</si>
  <si>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</si>
  <si>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</si>
  <si>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</si>
  <si>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</si>
  <si>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</si>
  <si>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</si>
  <si>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</si>
  <si>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</si>
  <si>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</si>
  <si>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</si>
  <si>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</si>
  <si>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</si>
  <si>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</si>
  <si>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</si>
  <si>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</si>
  <si>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</si>
  <si>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</si>
  <si>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</si>
  <si>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</si>
  <si>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</si>
  <si>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</si>
  <si>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</si>
  <si>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</si>
  <si>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</si>
  <si>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</si>
  <si>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</si>
  <si>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</si>
  <si>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</si>
  <si>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</si>
  <si>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</si>
  <si>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</si>
  <si>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</si>
  <si>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</si>
  <si>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</si>
  <si>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</si>
  <si>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</si>
  <si>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</si>
  <si>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</si>
  <si>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</si>
  <si>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</si>
  <si>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</si>
  <si>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</si>
  <si>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</si>
  <si>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</si>
  <si>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</si>
  <si>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</si>
  <si>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</si>
  <si>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</si>
  <si>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</si>
  <si>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</si>
  <si>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</si>
  <si>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</si>
  <si>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</si>
  <si>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</si>
  <si>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</si>
  <si>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</si>
  <si>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</si>
  <si>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</si>
  <si>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</si>
  <si>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</si>
  <si>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</si>
  <si>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</si>
  <si>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</si>
  <si>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</si>
  <si>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</si>
  <si>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</si>
  <si>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</si>
  <si>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</si>
  <si>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</si>
  <si>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</si>
  <si>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</si>
  <si>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</si>
  <si>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</si>
  <si>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</si>
  <si>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</si>
  <si>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</si>
  <si>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</si>
  <si>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</si>
  <si>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</si>
  <si>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</si>
  <si>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</si>
  <si>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</si>
  <si>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</si>
  <si>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</si>
  <si>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</si>
  <si>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</si>
  <si>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</si>
  <si>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</si>
  <si>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</si>
  <si>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</si>
  <si>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</si>
  <si>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</si>
  <si>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</si>
  <si>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</si>
  <si>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</si>
  <si>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</si>
  <si>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</si>
  <si>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</si>
  <si>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</si>
  <si>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</si>
  <si>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</si>
  <si>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</si>
  <si>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</si>
  <si>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</si>
  <si>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</si>
  <si>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</si>
  <si>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</si>
  <si>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</si>
  <si>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</si>
  <si>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</si>
  <si>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</si>
  <si>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</si>
  <si>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</si>
  <si>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</si>
  <si>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</si>
  <si>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</si>
  <si>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</si>
  <si>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</si>
  <si>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</si>
  <si>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</si>
  <si>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</si>
  <si>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</si>
  <si>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</si>
  <si>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</si>
  <si>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</si>
  <si>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</si>
  <si>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</si>
  <si>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</si>
  <si>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</si>
  <si>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</si>
  <si>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</si>
  <si>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</si>
  <si>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</si>
  <si>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</si>
  <si>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</si>
  <si>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</si>
  <si>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</si>
  <si>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</si>
  <si>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</si>
  <si>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</si>
  <si>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</si>
  <si>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</si>
  <si>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</si>
  <si>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</si>
  <si>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</si>
  <si>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</si>
  <si>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</si>
  <si>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</si>
  <si>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</si>
  <si>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</si>
  <si>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</si>
  <si>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</si>
  <si>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</si>
  <si>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</si>
  <si>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</si>
  <si>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</si>
  <si>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</si>
  <si>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</si>
  <si>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</si>
  <si>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</si>
  <si>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</si>
  <si>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</si>
  <si>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</si>
  <si>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</si>
  <si>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</si>
  <si>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</si>
  <si>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</si>
  <si>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</si>
  <si>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</si>
  <si>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</si>
  <si>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</si>
  <si>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</si>
  <si>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</si>
  <si>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</si>
  <si>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</si>
  <si>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</si>
  <si>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</si>
  <si>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</si>
  <si>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</si>
  <si>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</si>
  <si>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</si>
  <si>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</si>
  <si>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</si>
  <si>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</si>
  <si>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</si>
  <si>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</si>
  <si>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</si>
  <si>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</si>
  <si>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</si>
  <si>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</si>
  <si>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</si>
  <si>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</si>
  <si>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</si>
  <si>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</si>
  <si>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</si>
  <si>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</si>
  <si>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</si>
  <si>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</si>
  <si>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</si>
  <si>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</si>
  <si>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</si>
  <si>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</si>
  <si>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</si>
  <si>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</si>
  <si>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</si>
  <si>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</si>
  <si>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</si>
  <si>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</si>
  <si>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</si>
  <si>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</si>
  <si>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</si>
  <si>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</si>
  <si>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</si>
  <si>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</si>
  <si>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</si>
  <si>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</si>
  <si>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</si>
  <si>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</si>
  <si>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</si>
  <si>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</si>
  <si>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</si>
  <si>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</si>
  <si>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</si>
  <si>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</si>
  <si>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</si>
  <si>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</si>
  <si>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</si>
  <si>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</si>
  <si>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</si>
  <si>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</si>
  <si>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</si>
  <si>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</si>
  <si>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</si>
  <si>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</si>
  <si>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</si>
  <si>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</si>
  <si>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</si>
  <si>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</si>
  <si>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</si>
  <si>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</si>
  <si>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</si>
  <si>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</si>
  <si>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</si>
  <si>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</si>
  <si>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</si>
  <si>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</si>
  <si>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</si>
  <si>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</si>
  <si>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</si>
  <si>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</si>
  <si>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</si>
  <si>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</si>
  <si>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</si>
  <si>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</si>
  <si>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</si>
  <si>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</si>
  <si>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</si>
  <si>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</si>
  <si>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</si>
  <si>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</si>
  <si>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</si>
  <si>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</si>
  <si>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</si>
  <si>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</si>
  <si>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</si>
  <si>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</si>
  <si>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</si>
  <si>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</si>
  <si>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</si>
  <si>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</si>
  <si>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</si>
  <si>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</si>
  <si>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</si>
  <si>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</si>
  <si>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</si>
  <si>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</si>
  <si>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</si>
  <si>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</si>
  <si>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</si>
  <si>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</si>
  <si>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</si>
  <si>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</si>
  <si>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</si>
  <si>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</si>
  <si>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</si>
  <si>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</si>
  <si>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</si>
  <si>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</si>
  <si>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</si>
  <si>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</si>
  <si>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</si>
  <si>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</si>
  <si>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</si>
  <si>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</si>
  <si>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</si>
  <si>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</si>
  <si>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</si>
  <si>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</si>
  <si>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</si>
  <si>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</si>
  <si>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</si>
  <si>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</si>
  <si>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</si>
  <si>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</si>
  <si>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</si>
  <si>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</si>
  <si>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</si>
  <si>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</si>
  <si>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</si>
  <si>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</si>
  <si>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</si>
  <si>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</si>
  <si>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</si>
  <si>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</si>
  <si>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</si>
  <si>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</si>
  <si>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</si>
  <si>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</si>
  <si>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</si>
  <si>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</si>
  <si>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</si>
  <si>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</si>
  <si>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</si>
  <si>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</si>
  <si>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</si>
  <si>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</si>
  <si>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</si>
  <si>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</si>
  <si>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</si>
  <si>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</si>
  <si>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</si>
  <si>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</si>
  <si>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</si>
  <si>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</si>
  <si>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</si>
  <si>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</si>
  <si>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</si>
  <si>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</si>
  <si>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</si>
  <si>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</si>
  <si>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</si>
  <si>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</si>
  <si>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</si>
  <si>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</si>
  <si>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</si>
  <si>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</si>
  <si>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</si>
  <si>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</si>
  <si>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</si>
  <si>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</si>
  <si>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</si>
  <si>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</si>
  <si>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</si>
  <si>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</si>
  <si>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</si>
  <si>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</si>
  <si>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</si>
  <si>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</si>
  <si>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</si>
  <si>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</si>
  <si>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</si>
  <si>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</si>
  <si>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</si>
  <si>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</si>
  <si>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</si>
  <si>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</si>
  <si>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</si>
  <si>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</si>
  <si>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</si>
  <si>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</si>
  <si>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</si>
  <si>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</si>
  <si>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</si>
  <si>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</si>
  <si>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</si>
  <si>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</si>
  <si>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</si>
  <si>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</si>
  <si>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</si>
  <si>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</si>
  <si>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</si>
  <si>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</si>
  <si>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</si>
  <si>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</si>
  <si>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</si>
  <si>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</si>
  <si>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</si>
  <si>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</si>
  <si>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</si>
  <si>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</si>
  <si>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</si>
  <si>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</si>
  <si>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</si>
  <si>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</si>
  <si>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</si>
  <si>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</si>
  <si>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</si>
  <si>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</si>
  <si>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</si>
  <si>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</si>
  <si>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</si>
  <si>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</si>
  <si>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</si>
  <si>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</si>
  <si>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</si>
  <si>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</si>
  <si>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</si>
  <si>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</si>
  <si>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</si>
  <si>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</si>
  <si>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</si>
  <si>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</si>
  <si>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</si>
  <si>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</si>
  <si>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</si>
  <si>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</si>
  <si>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</si>
  <si>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</si>
  <si>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</si>
  <si>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</si>
  <si>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</si>
  <si>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</si>
  <si>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</si>
  <si>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</si>
  <si>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</si>
  <si>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</si>
  <si>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</si>
  <si>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</si>
  <si>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</si>
  <si>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</si>
  <si>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</si>
  <si>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</si>
  <si>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</si>
  <si>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</si>
  <si>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</si>
  <si>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</si>
  <si>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</si>
  <si>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</si>
  <si>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</si>
  <si>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</si>
  <si>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</si>
  <si>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</si>
  <si>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</si>
  <si>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</si>
  <si>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</si>
  <si>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</si>
  <si>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</si>
  <si>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</si>
  <si>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</si>
  <si>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</si>
  <si>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</si>
  <si>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</si>
  <si>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</si>
  <si>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</si>
  <si>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</si>
  <si>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</si>
  <si>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</si>
  <si>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</si>
  <si>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</si>
  <si>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</si>
  <si>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</si>
  <si>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</si>
  <si>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</si>
  <si>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</si>
  <si>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</si>
  <si>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</si>
  <si>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</si>
  <si>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</si>
  <si>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</si>
  <si>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</si>
  <si>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</si>
  <si>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</si>
  <si>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</si>
  <si>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</si>
  <si>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</si>
  <si>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</si>
  <si>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</si>
  <si>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</si>
  <si>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</si>
  <si>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</si>
  <si>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</si>
  <si>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</si>
  <si>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</si>
  <si>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</si>
  <si>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</si>
  <si>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</si>
  <si>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</si>
  <si>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</si>
  <si>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</si>
  <si>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</si>
  <si>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</si>
  <si>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</si>
  <si>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</si>
  <si>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</si>
  <si>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</si>
  <si>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</si>
  <si>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</si>
  <si>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</si>
  <si>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</si>
  <si>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</si>
  <si>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</si>
  <si>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</si>
  <si>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</si>
  <si>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</si>
  <si>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</si>
  <si>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</si>
  <si>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</si>
  <si>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</si>
  <si>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</si>
  <si>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</si>
  <si>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</si>
  <si>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</si>
  <si>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</si>
  <si>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</si>
  <si>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</si>
  <si>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</si>
  <si>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</si>
  <si>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</si>
  <si>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</si>
  <si>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</si>
  <si>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</si>
  <si>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</si>
  <si>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</si>
  <si>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</si>
  <si>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</si>
  <si>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</si>
  <si>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</si>
  <si>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</si>
  <si>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</si>
  <si>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</si>
  <si>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</si>
  <si>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</si>
  <si>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</si>
  <si>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</si>
  <si>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</si>
  <si>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</si>
  <si>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</si>
  <si>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</si>
  <si>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</si>
  <si>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</si>
  <si>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</si>
  <si>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</si>
  <si>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</si>
  <si>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</si>
  <si>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</si>
  <si>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</si>
  <si>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</si>
  <si>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</si>
  <si>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</si>
  <si>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</si>
  <si>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</si>
  <si>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</si>
  <si>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</si>
  <si>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</si>
  <si>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</si>
  <si>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</si>
  <si>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</si>
  <si>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</si>
  <si>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</si>
  <si>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</si>
  <si>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</si>
  <si>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</si>
  <si>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</si>
  <si>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</si>
  <si>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</si>
  <si>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</si>
  <si>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</si>
  <si>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</si>
  <si>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</si>
  <si>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</si>
  <si>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</si>
  <si>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</si>
  <si>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</si>
  <si>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</si>
  <si>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</si>
  <si>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</si>
  <si>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</si>
  <si>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</si>
  <si>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</si>
  <si>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</si>
  <si>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</si>
  <si>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</si>
  <si>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</si>
  <si>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</si>
  <si>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</si>
  <si>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</si>
  <si>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</si>
  <si>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</si>
  <si>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</si>
  <si>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</si>
  <si>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</si>
  <si>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</si>
  <si>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</si>
  <si>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</si>
  <si>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</si>
  <si>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</si>
  <si>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</si>
  <si>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</si>
  <si>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</si>
  <si>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</si>
  <si>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</si>
  <si>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</si>
  <si>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</si>
  <si>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</si>
  <si>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</si>
  <si>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</si>
  <si>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</si>
  <si>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</si>
  <si>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</si>
  <si>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</si>
  <si>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</si>
  <si>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</si>
  <si>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</si>
  <si>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</si>
  <si>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</si>
  <si>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</si>
  <si>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</si>
  <si>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</si>
  <si>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</si>
  <si>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</si>
  <si>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</si>
  <si>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</si>
  <si>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</si>
  <si>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</si>
  <si>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</si>
  <si>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</si>
  <si>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</si>
  <si>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</si>
  <si>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</si>
  <si>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</si>
  <si>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</si>
  <si>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</si>
  <si>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</si>
  <si>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</si>
  <si>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</si>
  <si>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</si>
  <si>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</si>
  <si>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</si>
  <si>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</si>
  <si>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</si>
  <si>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</si>
  <si>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</si>
  <si>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</si>
  <si>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</si>
  <si>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</si>
  <si>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</si>
  <si>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</si>
  <si>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</si>
  <si>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</si>
  <si>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</si>
  <si>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</si>
  <si>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</si>
  <si>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</si>
  <si>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</si>
  <si>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</si>
  <si>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</si>
  <si>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</si>
  <si>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</si>
  <si>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</si>
  <si>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</si>
  <si>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</si>
  <si>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</si>
  <si>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</si>
  <si>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</si>
  <si>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</si>
  <si>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</si>
  <si>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</si>
  <si>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</si>
  <si>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</si>
  <si>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</si>
  <si>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</si>
  <si>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</si>
  <si>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</si>
  <si>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</si>
  <si>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</si>
  <si>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</si>
  <si>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</si>
  <si>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</si>
  <si>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</si>
  <si>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</si>
  <si>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</si>
  <si>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</si>
  <si>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</si>
  <si>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</si>
  <si>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</si>
  <si>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</si>
  <si>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</si>
  <si>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</si>
  <si>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</si>
  <si>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</si>
  <si>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</si>
  <si>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</si>
  <si>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</si>
  <si>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</si>
  <si>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</si>
  <si>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</si>
  <si>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</si>
  <si>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</si>
  <si>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</si>
  <si>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</si>
  <si>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</si>
  <si>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</si>
  <si>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</si>
  <si>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</si>
  <si>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</si>
  <si>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</si>
  <si>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</si>
  <si>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</si>
  <si>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</si>
  <si>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</si>
  <si>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</si>
  <si>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</si>
  <si>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</si>
  <si>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</si>
  <si>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</si>
  <si>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</si>
  <si>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</si>
  <si>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</si>
  <si>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</si>
  <si>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</si>
  <si>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</si>
  <si>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</si>
  <si>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</si>
  <si>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</si>
  <si>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</si>
  <si>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</si>
  <si>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</si>
  <si>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</si>
  <si>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</si>
  <si>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</si>
  <si>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</si>
  <si>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</si>
  <si>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</si>
  <si>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</si>
  <si>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</si>
  <si>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</si>
  <si>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</si>
  <si>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</si>
  <si>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</si>
  <si>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</si>
  <si>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</si>
  <si>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</si>
  <si>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</si>
  <si>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</si>
  <si>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</si>
  <si>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</si>
  <si>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</si>
  <si>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</si>
  <si>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</si>
  <si>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</si>
  <si>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</si>
  <si>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</si>
  <si>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</si>
  <si>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</si>
  <si>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</si>
  <si>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</si>
  <si>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</si>
  <si>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</si>
  <si>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</si>
  <si>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</si>
  <si>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</si>
  <si>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</si>
  <si>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</si>
  <si>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</si>
  <si>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</si>
  <si>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</si>
  <si>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</si>
  <si>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</si>
  <si>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</si>
  <si>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</si>
  <si>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</si>
  <si>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</si>
  <si>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</si>
  <si>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</si>
  <si>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</si>
  <si>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</si>
  <si>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</si>
  <si>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</si>
  <si>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</si>
  <si>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</si>
  <si>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</si>
  <si>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</si>
  <si>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</si>
  <si>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</si>
  <si>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</si>
  <si>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</si>
  <si>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</si>
  <si>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</si>
  <si>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</si>
  <si>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</si>
  <si>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</si>
  <si>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</si>
  <si>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</si>
  <si>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</si>
  <si>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</si>
  <si>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</si>
  <si>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</si>
  <si>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</si>
  <si>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</si>
  <si>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</si>
  <si>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</si>
  <si>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</si>
  <si>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</si>
  <si>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</si>
  <si>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</si>
  <si>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</si>
  <si>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</si>
  <si>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</si>
  <si>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</si>
  <si>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</si>
  <si>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</si>
  <si>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</si>
  <si>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</si>
  <si>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</si>
  <si>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</si>
  <si>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</si>
  <si>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</si>
  <si>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</si>
  <si>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</si>
  <si>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</si>
  <si>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</si>
  <si>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</si>
  <si>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</si>
  <si>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</si>
  <si>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</si>
  <si>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</si>
  <si>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</si>
  <si>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</si>
  <si>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</si>
  <si>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</si>
  <si>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</si>
  <si>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</si>
  <si>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</si>
  <si>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</si>
  <si>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</si>
  <si>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</si>
  <si>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</si>
  <si>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</si>
  <si>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</si>
  <si>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</si>
  <si>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</si>
  <si>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</si>
  <si>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</si>
  <si>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</si>
  <si>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</si>
  <si>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</si>
  <si>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</si>
  <si>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</si>
  <si>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</si>
  <si>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</si>
  <si>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</si>
  <si>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</si>
  <si>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</si>
  <si>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</si>
  <si>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</si>
  <si>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</si>
  <si>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</si>
  <si>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</si>
  <si>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</si>
  <si>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</si>
  <si>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</si>
  <si>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</si>
  <si>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</si>
  <si>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</si>
  <si>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</si>
  <si>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</si>
  <si>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</si>
  <si>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</si>
  <si>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</si>
  <si>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</si>
  <si>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</si>
  <si>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</si>
  <si>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</si>
  <si>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</si>
  <si>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</si>
  <si>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</si>
  <si>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</si>
  <si>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</si>
  <si>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</si>
  <si>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</si>
  <si>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</si>
  <si>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</si>
  <si>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</si>
  <si>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</si>
  <si>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</si>
  <si>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</si>
  <si>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</si>
  <si>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</si>
  <si>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</si>
  <si>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</si>
  <si>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</si>
  <si>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</si>
  <si>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</si>
  <si>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</si>
  <si>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</si>
  <si>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</si>
  <si>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</si>
  <si>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</si>
  <si>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</si>
  <si>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</si>
  <si>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</si>
  <si>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</si>
  <si>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</si>
  <si>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</si>
  <si>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</si>
  <si>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</si>
  <si>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</si>
  <si>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</si>
  <si>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</si>
  <si>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</si>
  <si>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</si>
  <si>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</si>
  <si>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</si>
  <si>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</si>
  <si>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</si>
  <si>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</si>
  <si>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</si>
  <si>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</si>
  <si>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</si>
  <si>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</si>
  <si>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</si>
  <si>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</si>
  <si>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</si>
  <si>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</si>
  <si>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</si>
  <si>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</si>
  <si>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</si>
  <si>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</si>
  <si>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</si>
  <si>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</si>
  <si>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</si>
  <si>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</si>
  <si>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</si>
  <si>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</si>
  <si>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</si>
  <si>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</si>
  <si>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</si>
  <si>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</si>
  <si>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</si>
  <si>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</si>
  <si>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</si>
  <si>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</si>
  <si>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</si>
  <si>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</si>
  <si>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</si>
  <si>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</si>
  <si>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</si>
  <si>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</si>
  <si>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</si>
  <si>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</si>
  <si>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</si>
  <si>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</si>
  <si>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</si>
  <si>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</si>
  <si>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</si>
  <si>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</si>
  <si>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</si>
  <si>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</si>
  <si>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</si>
  <si>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</si>
  <si>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</si>
  <si>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</si>
  <si>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</si>
  <si>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</si>
  <si>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</si>
  <si>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</si>
  <si>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</si>
  <si>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</si>
  <si>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</si>
  <si>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</si>
  <si>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</si>
  <si>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</si>
  <si>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</si>
  <si>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</si>
  <si>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</si>
  <si>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</si>
  <si>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</si>
  <si>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</si>
  <si>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</si>
  <si>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</si>
  <si>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</si>
  <si>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</si>
  <si>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</si>
  <si>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</si>
  <si>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</si>
  <si>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</si>
  <si>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</si>
  <si>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</si>
  <si>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</si>
  <si>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</si>
  <si>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</si>
  <si>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</si>
  <si>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</si>
  <si>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</si>
  <si>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</si>
  <si>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</si>
  <si>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</si>
  <si>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</si>
  <si>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</si>
  <si>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</si>
  <si>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</si>
  <si>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</si>
  <si>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</si>
  <si>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</si>
  <si>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</si>
  <si>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</si>
  <si>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</si>
  <si>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</si>
  <si>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</si>
  <si>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</si>
  <si>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</si>
  <si>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</si>
  <si>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</si>
  <si>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</si>
  <si>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</si>
  <si>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</si>
  <si>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</si>
  <si>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</si>
  <si>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</si>
  <si>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</si>
  <si>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</si>
  <si>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</si>
  <si>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</si>
  <si>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</si>
  <si>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</si>
  <si>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</si>
  <si>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</si>
  <si>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</si>
  <si>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</si>
  <si>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</si>
  <si>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</si>
  <si>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</si>
  <si>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</si>
  <si>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</si>
  <si>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</si>
  <si>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</si>
  <si>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</si>
  <si>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</si>
  <si>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</si>
  <si>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</si>
  <si>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</si>
  <si>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</si>
  <si>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</si>
  <si>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</si>
  <si>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</si>
  <si>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</si>
  <si>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</si>
  <si>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</si>
  <si>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</si>
  <si>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</si>
  <si>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</si>
  <si>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</si>
  <si>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</si>
  <si>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</si>
  <si>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</si>
  <si>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</si>
  <si>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</si>
  <si>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</si>
  <si>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</si>
  <si>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</si>
  <si>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</si>
  <si>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</si>
  <si>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</si>
  <si>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</si>
  <si>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</si>
  <si>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</si>
  <si>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</si>
  <si>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</si>
  <si>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</si>
  <si>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</si>
  <si>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</si>
  <si>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</si>
  <si>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</si>
  <si>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</si>
  <si>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</si>
  <si>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</si>
  <si>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</si>
  <si>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</si>
  <si>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</si>
  <si>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</si>
  <si>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</si>
  <si>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</si>
  <si>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</si>
  <si>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</si>
  <si>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</si>
  <si>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</si>
  <si>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</si>
  <si>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</si>
  <si>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</si>
  <si>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</si>
  <si>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</si>
  <si>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</si>
  <si>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</si>
  <si>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</si>
  <si>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</si>
  <si>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</si>
  <si>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</si>
  <si>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</si>
  <si>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</si>
  <si>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</si>
  <si>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</si>
  <si>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</si>
  <si>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</si>
  <si>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</si>
  <si>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</si>
  <si>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</si>
  <si>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</si>
  <si>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</si>
  <si>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</si>
  <si>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</si>
  <si>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</si>
  <si>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</si>
  <si>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</si>
  <si>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</si>
  <si>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</si>
  <si>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</si>
  <si>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</si>
  <si>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</si>
  <si>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</si>
  <si>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</si>
  <si>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</si>
  <si>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</si>
  <si>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</si>
  <si>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</si>
  <si>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</si>
  <si>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</si>
  <si>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</si>
  <si>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</si>
  <si>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</si>
  <si>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</si>
  <si>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</si>
  <si>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</si>
  <si>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</si>
  <si>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</si>
  <si>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</si>
  <si>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</si>
  <si>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</si>
  <si>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</si>
  <si>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</si>
  <si>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</si>
  <si>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</si>
  <si>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</si>
  <si>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</si>
  <si>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</si>
  <si>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</si>
  <si>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</si>
  <si>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</si>
  <si>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</si>
  <si>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</si>
  <si>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</si>
  <si>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</si>
  <si>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</si>
  <si>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</si>
  <si>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</si>
  <si>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</si>
  <si>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</si>
  <si>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</si>
  <si>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</si>
  <si>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</si>
  <si>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</si>
  <si>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</si>
  <si>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</si>
  <si>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</si>
  <si>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</si>
  <si>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</si>
  <si>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</si>
  <si>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</si>
  <si>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</si>
  <si>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</si>
  <si>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</si>
  <si>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</si>
  <si>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</si>
  <si>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</si>
  <si>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</si>
  <si>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</si>
  <si>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</si>
  <si>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</si>
  <si>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</si>
  <si>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</si>
  <si>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</si>
  <si>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</si>
  <si>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</si>
  <si>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</si>
  <si>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</si>
  <si>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</si>
  <si>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</si>
  <si>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</si>
  <si>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</si>
  <si>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</si>
  <si>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</si>
  <si>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</si>
  <si>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</si>
  <si>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</si>
  <si>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</si>
  <si>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</si>
  <si>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</si>
  <si>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</si>
  <si>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</si>
  <si>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</si>
  <si>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</si>
  <si>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</si>
  <si>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</si>
  <si>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</si>
  <si>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</si>
  <si>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</si>
  <si>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</si>
  <si>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</si>
  <si>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</si>
  <si>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</si>
  <si>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</si>
  <si>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</si>
  <si>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</si>
  <si>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</si>
  <si>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</si>
  <si>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</si>
  <si>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</si>
  <si>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</si>
  <si>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</si>
  <si>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</si>
  <si>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</si>
  <si>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</si>
  <si>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</si>
  <si>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</si>
  <si>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</si>
  <si>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</si>
  <si>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</si>
  <si>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</si>
  <si>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</si>
  <si>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</si>
  <si>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</si>
  <si>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</si>
  <si>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</si>
  <si>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</si>
  <si>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</si>
  <si>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</si>
  <si>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</si>
  <si>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</si>
  <si>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</si>
  <si>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</si>
  <si>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</si>
  <si>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</si>
  <si>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</si>
  <si>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</si>
  <si>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</si>
  <si>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</si>
  <si>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</si>
  <si>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</si>
  <si>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</si>
  <si>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</si>
  <si>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</si>
  <si>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</si>
  <si>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</si>
  <si>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</si>
  <si>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</si>
  <si>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</si>
  <si>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</si>
  <si>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</si>
  <si>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</si>
  <si>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</si>
  <si>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</si>
  <si>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</si>
  <si>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</si>
  <si>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</si>
  <si>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</si>
  <si>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</si>
  <si>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</si>
  <si>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</si>
  <si>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</si>
  <si>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</si>
  <si>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</si>
  <si>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</si>
  <si>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</si>
  <si>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</si>
  <si>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</si>
  <si>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</si>
  <si>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</si>
  <si>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</si>
  <si>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</si>
  <si>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</si>
  <si>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</si>
  <si>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</si>
  <si>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</si>
  <si>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</si>
  <si>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</si>
  <si>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</si>
  <si>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</si>
  <si>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</si>
  <si>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</si>
  <si>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</si>
  <si>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</si>
  <si>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</si>
  <si>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</si>
  <si>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</si>
  <si>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</si>
  <si>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</si>
  <si>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</si>
  <si>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</si>
  <si>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</si>
  <si>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</si>
  <si>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</si>
  <si>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</si>
  <si>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</si>
  <si>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</si>
  <si>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</si>
  <si>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</si>
  <si>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</si>
  <si>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</si>
  <si>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</si>
  <si>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</si>
  <si>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</si>
  <si>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</si>
  <si>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</si>
  <si>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</si>
  <si>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</si>
  <si>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</si>
  <si>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</si>
  <si>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</si>
  <si>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</si>
  <si>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</si>
  <si>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</si>
  <si>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</si>
  <si>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</si>
  <si>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</si>
  <si>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</si>
  <si>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</si>
  <si>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</si>
  <si>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</si>
  <si>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</si>
  <si>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</si>
  <si>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</si>
  <si>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</si>
  <si>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</si>
  <si>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</si>
  <si>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</si>
  <si>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</si>
  <si>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</si>
  <si>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</si>
  <si>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</si>
  <si>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</si>
  <si>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</si>
  <si>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</si>
  <si>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</si>
  <si>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</si>
  <si>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</si>
  <si>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</si>
  <si>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</si>
  <si>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</si>
  <si>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</si>
  <si>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</si>
  <si>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</si>
  <si>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</si>
  <si>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</si>
  <si>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</si>
  <si>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</si>
  <si>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</si>
  <si>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</si>
  <si>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</si>
  <si>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</si>
  <si>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</si>
  <si>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</si>
  <si>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</si>
  <si>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</si>
  <si>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</si>
  <si>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</si>
  <si>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</si>
  <si>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</si>
  <si>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</si>
  <si>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</si>
  <si>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</si>
  <si>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</si>
  <si>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</si>
  <si>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</si>
  <si>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</si>
  <si>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</si>
  <si>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</si>
  <si>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</si>
  <si>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</si>
  <si>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</si>
  <si>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</si>
  <si>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</si>
  <si>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</si>
  <si>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</si>
  <si>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</si>
  <si>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</si>
  <si>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</si>
  <si>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</si>
  <si>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</si>
  <si>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</si>
  <si>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</si>
  <si>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</si>
  <si>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</si>
  <si>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</si>
  <si>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</si>
  <si>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</si>
  <si>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</si>
  <si>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</si>
  <si>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</si>
  <si>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</si>
  <si>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</si>
  <si>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</si>
  <si>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</si>
  <si>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</si>
  <si>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</si>
  <si>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</si>
  <si>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</si>
  <si>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</si>
  <si>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</si>
  <si>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</si>
  <si>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</si>
  <si>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</si>
  <si>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</si>
  <si>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</si>
  <si>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</si>
  <si>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</si>
  <si>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</si>
  <si>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</si>
  <si>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</si>
  <si>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</si>
  <si>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</si>
  <si>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</si>
  <si>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</si>
  <si>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</si>
  <si>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</si>
  <si>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</si>
  <si>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</si>
  <si>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</si>
  <si>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</si>
  <si>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</si>
  <si>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</si>
  <si>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</si>
  <si>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</si>
  <si>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</si>
  <si>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</si>
  <si>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</si>
  <si>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</si>
  <si>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</si>
  <si>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</si>
  <si>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</si>
  <si>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</si>
  <si>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</si>
  <si>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</si>
  <si>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</si>
  <si>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</si>
  <si>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</si>
  <si>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</si>
  <si>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</si>
  <si>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</si>
  <si>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</si>
  <si>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</si>
  <si>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</si>
  <si>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</si>
  <si>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</si>
  <si>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</si>
  <si>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</si>
  <si>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</si>
  <si>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</si>
  <si>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</si>
  <si>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</si>
  <si>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</si>
  <si>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</si>
  <si>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</si>
  <si>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</si>
  <si>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</si>
  <si>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</si>
  <si>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</si>
  <si>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</si>
  <si>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</si>
  <si>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</si>
  <si>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</si>
  <si>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</si>
  <si>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</si>
  <si>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</si>
  <si>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</si>
  <si>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</si>
  <si>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</si>
  <si>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</si>
  <si>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</si>
  <si>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</si>
  <si>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</si>
  <si>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</si>
  <si>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</si>
  <si>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</si>
  <si>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</si>
  <si>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</si>
  <si>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</si>
  <si>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</si>
  <si>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</si>
  <si>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</si>
  <si>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</si>
  <si>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</si>
  <si>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</si>
  <si>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</si>
  <si>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</si>
  <si>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</si>
  <si>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</si>
  <si>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</si>
  <si>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</si>
  <si>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</si>
  <si>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</si>
  <si>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</si>
  <si>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</si>
  <si>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</si>
  <si>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</si>
  <si>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</si>
  <si>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</si>
  <si>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</si>
  <si>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</si>
  <si>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</si>
  <si>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</si>
  <si>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</si>
  <si>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</si>
  <si>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</si>
  <si>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</si>
  <si>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</si>
  <si>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</si>
  <si>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</si>
  <si>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</si>
  <si>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</si>
  <si>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</si>
  <si>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</si>
  <si>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</si>
  <si>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</si>
  <si>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</si>
  <si>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</si>
  <si>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</si>
  <si>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</si>
  <si>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</si>
  <si>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</si>
  <si>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</si>
  <si>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</si>
  <si>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</si>
  <si>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</si>
  <si>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</si>
  <si>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</si>
  <si>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</si>
  <si>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</si>
  <si>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</si>
  <si>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</si>
  <si>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</si>
  <si>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</si>
  <si>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</si>
  <si>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</si>
  <si>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</si>
  <si>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</si>
  <si>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</si>
  <si>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</si>
  <si>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</si>
  <si>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</si>
  <si>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</si>
  <si>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</si>
  <si>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</si>
  <si>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</si>
  <si>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</si>
  <si>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</si>
  <si>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</si>
  <si>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</si>
  <si>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</si>
  <si>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</si>
  <si>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</si>
  <si>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</si>
  <si>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</si>
  <si>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</si>
  <si>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</si>
  <si>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</si>
  <si>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</si>
  <si>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</si>
  <si>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</si>
  <si>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</si>
  <si>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</si>
  <si>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</si>
  <si>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</si>
  <si>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</si>
  <si>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</si>
  <si>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</si>
  <si>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</si>
  <si>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</si>
  <si>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</si>
  <si>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</si>
  <si>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</si>
  <si>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</si>
  <si>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</si>
  <si>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</si>
  <si>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</si>
  <si>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</si>
  <si>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</si>
  <si>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</si>
  <si>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</si>
  <si>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</si>
  <si>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</si>
  <si>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</si>
  <si>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</si>
  <si>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</si>
  <si>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</si>
  <si>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</si>
  <si>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</si>
  <si>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</si>
  <si>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</si>
  <si>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</si>
  <si>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</si>
  <si>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</si>
  <si>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</si>
  <si>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</si>
  <si>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</si>
  <si>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</si>
  <si>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</si>
  <si>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</si>
  <si>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</si>
  <si>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</si>
  <si>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</si>
  <si>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</si>
  <si>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</si>
  <si>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</si>
  <si>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</si>
  <si>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</si>
  <si>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</si>
  <si>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</si>
  <si>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</si>
  <si>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</si>
  <si>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</si>
  <si>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</si>
  <si>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</si>
  <si>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</si>
  <si>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</si>
  <si>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</si>
  <si>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</si>
  <si>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</si>
  <si>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</si>
  <si>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</si>
  <si>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</si>
  <si>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</si>
  <si>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</si>
  <si>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</si>
  <si>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</si>
  <si>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</si>
  <si>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</si>
  <si>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</si>
  <si>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</si>
  <si>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</si>
  <si>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</si>
  <si>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</si>
  <si>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</si>
  <si>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</si>
  <si>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</si>
  <si>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</si>
  <si>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</si>
  <si>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</si>
  <si>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</si>
  <si>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</si>
  <si>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</si>
  <si>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</si>
  <si>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</si>
  <si>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</si>
  <si>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</si>
  <si>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</si>
  <si>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</si>
  <si>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</si>
  <si>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</si>
  <si>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</si>
  <si>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</si>
  <si>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</si>
  <si>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</si>
  <si>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</si>
  <si>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</si>
  <si>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</si>
  <si>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</si>
  <si>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</si>
  <si>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</si>
  <si>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</si>
  <si>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</si>
  <si>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</si>
  <si>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</si>
  <si>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</si>
  <si>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</si>
  <si>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</si>
  <si>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</si>
  <si>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</si>
  <si>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</si>
  <si>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</si>
  <si>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</si>
  <si>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</si>
  <si>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</si>
  <si>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</si>
  <si>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</si>
  <si>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</si>
  <si>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</si>
  <si>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</si>
  <si>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</si>
  <si>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</si>
  <si>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</si>
  <si>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</si>
  <si>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</si>
  <si>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</si>
  <si>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</si>
  <si>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</si>
  <si>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</si>
  <si>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</si>
  <si>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</si>
  <si>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</si>
  <si>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</si>
  <si>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</si>
  <si>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</si>
  <si>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</si>
  <si>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</si>
  <si>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</si>
  <si>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</si>
  <si>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</si>
  <si>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</si>
  <si>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</si>
  <si>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</si>
  <si>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</si>
  <si>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</si>
  <si>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</si>
  <si>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</si>
  <si>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</si>
  <si>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</si>
  <si>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</si>
  <si>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</si>
  <si>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</si>
  <si>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</si>
  <si>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</si>
  <si>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</si>
  <si>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</si>
  <si>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</si>
  <si>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</si>
  <si>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</si>
  <si>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</si>
  <si>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</si>
  <si>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</si>
  <si>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</si>
  <si>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</si>
  <si>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</si>
  <si>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</si>
  <si>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</si>
  <si>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</si>
  <si>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</si>
  <si>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</si>
  <si>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</si>
  <si>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</si>
  <si>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</si>
  <si>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</si>
  <si>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</si>
  <si>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</si>
  <si>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</si>
  <si>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</si>
  <si>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</si>
  <si>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</si>
  <si>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</si>
  <si>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</si>
  <si>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</si>
  <si>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</si>
  <si>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</si>
  <si>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</si>
  <si>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</si>
  <si>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</si>
  <si>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</si>
  <si>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</si>
  <si>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</si>
  <si>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</si>
  <si>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</si>
  <si>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</si>
  <si>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</si>
  <si>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</si>
  <si>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</si>
  <si>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</si>
  <si>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</si>
  <si>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</si>
  <si>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</si>
  <si>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</si>
  <si>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</si>
  <si>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</si>
  <si>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</si>
  <si>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</si>
  <si>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</si>
  <si>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</si>
  <si>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</si>
  <si>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</si>
  <si>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</si>
  <si>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</si>
  <si>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</si>
  <si>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</si>
  <si>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</si>
  <si>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</si>
  <si>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</si>
  <si>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</si>
  <si>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</si>
  <si>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</si>
  <si>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</si>
  <si>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</si>
  <si>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</si>
  <si>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</si>
  <si>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</si>
  <si>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</si>
  <si>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</si>
  <si>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</si>
  <si>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</si>
  <si>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</si>
  <si>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</si>
  <si>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</si>
  <si>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</si>
  <si>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</si>
  <si>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</si>
  <si>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</si>
  <si>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</si>
  <si>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</si>
  <si>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</si>
  <si>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</si>
  <si>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</si>
  <si>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</si>
  <si>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</si>
  <si>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</si>
  <si>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</si>
  <si>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</si>
  <si>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</si>
  <si>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</si>
  <si>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</si>
  <si>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</si>
  <si>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</si>
  <si>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</si>
  <si>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</si>
  <si>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</si>
  <si>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</si>
  <si>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</si>
  <si>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</si>
  <si>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</si>
  <si>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</si>
  <si>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</si>
  <si>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</si>
  <si>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</si>
  <si>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</si>
  <si>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</si>
  <si>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</si>
  <si>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</si>
  <si>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</si>
  <si>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</si>
  <si>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</si>
  <si>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</si>
  <si>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</si>
  <si>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</si>
  <si>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</si>
  <si>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</si>
  <si>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</si>
  <si>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</si>
  <si>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</si>
  <si>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</si>
  <si>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</si>
  <si>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</si>
  <si>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</si>
  <si>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</si>
  <si>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</si>
  <si>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</si>
  <si>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</si>
  <si>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</si>
  <si>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</si>
  <si>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</si>
  <si>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</si>
  <si>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</si>
  <si>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</si>
  <si>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</si>
  <si>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</si>
  <si>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</si>
  <si>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</si>
  <si>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</si>
  <si>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</si>
  <si>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</si>
  <si>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</si>
  <si>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</si>
  <si>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</si>
  <si>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</si>
  <si>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</si>
  <si>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</si>
  <si>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</si>
  <si>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</si>
  <si>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</si>
  <si>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</si>
  <si>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</si>
  <si>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</si>
  <si>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</si>
  <si>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</si>
  <si>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</si>
  <si>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</si>
  <si>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</si>
  <si>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</si>
  <si>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</si>
  <si>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</si>
  <si>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</si>
  <si>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</si>
  <si>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</si>
  <si>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</si>
  <si>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</si>
  <si>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</si>
  <si>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</si>
  <si>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</si>
  <si>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</si>
  <si>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</si>
  <si>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</si>
  <si>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</si>
  <si>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</si>
  <si>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</si>
  <si>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</si>
  <si>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</si>
  <si>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</si>
  <si>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</si>
  <si>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</si>
  <si>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</si>
  <si>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</si>
  <si>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</si>
  <si>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</si>
  <si>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</si>
  <si>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</si>
  <si>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</si>
  <si>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</si>
  <si>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</si>
  <si>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</si>
  <si>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</si>
  <si>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</si>
  <si>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</si>
  <si>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</si>
  <si>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</si>
  <si>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</si>
  <si>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</si>
  <si>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</si>
  <si>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</si>
  <si>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</si>
  <si>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</si>
  <si>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</si>
  <si>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</si>
  <si>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</si>
  <si>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</si>
  <si>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</si>
  <si>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</si>
  <si>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</si>
  <si>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</si>
  <si>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</si>
  <si>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</si>
  <si>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</si>
  <si>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</si>
  <si>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</si>
  <si>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</si>
  <si>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</si>
  <si>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</si>
  <si>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</si>
  <si>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</si>
  <si>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</si>
  <si>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</si>
  <si>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</si>
  <si>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</si>
  <si>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</si>
  <si>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</si>
  <si>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</si>
  <si>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</si>
  <si>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</si>
  <si>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</si>
  <si>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</si>
  <si>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</si>
  <si>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</si>
  <si>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</si>
  <si>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</si>
  <si>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</si>
  <si>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</si>
  <si>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</si>
  <si>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</si>
  <si>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</si>
  <si>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</si>
  <si>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</si>
  <si>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</si>
  <si>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</si>
  <si>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</si>
  <si>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</si>
  <si>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</si>
  <si>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</si>
  <si>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</si>
  <si>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</si>
  <si>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</si>
  <si>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</si>
  <si>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</si>
  <si>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</si>
  <si>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</si>
  <si>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</si>
  <si>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</si>
  <si>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</si>
  <si>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</si>
  <si>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</si>
  <si>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</si>
  <si>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</si>
  <si>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</si>
  <si>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</si>
  <si>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</si>
  <si>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</si>
  <si>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</si>
  <si>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</si>
  <si>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</si>
  <si>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</si>
  <si>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</si>
  <si>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</si>
  <si>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</si>
  <si>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</si>
  <si>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</si>
  <si>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</si>
  <si>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</si>
  <si>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</si>
  <si>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</si>
  <si>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</si>
  <si>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</si>
  <si>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</si>
  <si>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</si>
  <si>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</si>
  <si>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</si>
  <si>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</si>
  <si>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</si>
  <si>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</si>
  <si>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</si>
  <si>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</si>
  <si>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</si>
  <si>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</si>
  <si>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</si>
  <si>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</si>
  <si>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</si>
  <si>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</si>
  <si>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</si>
  <si>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</si>
  <si>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</si>
  <si>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</si>
  <si>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</si>
  <si>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</si>
  <si>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</si>
  <si>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</si>
  <si>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</si>
  <si>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</si>
  <si>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</si>
  <si>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</si>
  <si>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</si>
  <si>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</si>
  <si>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</si>
  <si>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</si>
  <si>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</si>
  <si>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</si>
  <si>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</si>
  <si>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</si>
  <si>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</si>
  <si>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</si>
  <si>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</si>
  <si>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</si>
  <si>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</si>
  <si>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</si>
  <si>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</si>
  <si>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</si>
  <si>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</si>
  <si>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</si>
  <si>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</si>
  <si>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</si>
  <si>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</si>
  <si>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</si>
  <si>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</si>
  <si>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</si>
  <si>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</si>
  <si>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</si>
  <si>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</si>
  <si>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</si>
  <si>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</si>
  <si>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</si>
  <si>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</si>
  <si>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</si>
  <si>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</si>
  <si>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</si>
  <si>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</si>
  <si>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</si>
  <si>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</si>
  <si>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</si>
  <si>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</si>
  <si>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</si>
  <si>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</si>
  <si>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</si>
  <si>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</si>
  <si>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</si>
  <si>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</si>
  <si>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</si>
  <si>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</si>
  <si>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</si>
  <si>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</si>
  <si>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</si>
  <si>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</si>
  <si>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</si>
  <si>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</si>
  <si>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</si>
  <si>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</si>
  <si>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</si>
  <si>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</si>
  <si>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</si>
  <si>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</si>
  <si>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</si>
  <si>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</si>
  <si>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</si>
  <si>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</si>
  <si>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</si>
  <si>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</si>
  <si>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</si>
  <si>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</si>
  <si>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</si>
  <si>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</si>
  <si>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</si>
  <si>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</si>
  <si>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</si>
  <si>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</si>
  <si>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</si>
  <si>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</si>
  <si>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</si>
  <si>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</si>
  <si>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</si>
  <si>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</si>
  <si>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</si>
  <si>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</si>
  <si>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</si>
  <si>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</si>
  <si>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</si>
  <si>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</si>
  <si>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</si>
  <si>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</si>
  <si>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</si>
  <si>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</si>
  <si>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</si>
  <si>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</si>
  <si>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</si>
  <si>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</si>
  <si>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</si>
  <si>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</si>
  <si>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</si>
  <si>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</si>
  <si>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</si>
  <si>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</si>
  <si>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</si>
  <si>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</si>
  <si>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</si>
  <si>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</si>
  <si>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</si>
  <si>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</si>
  <si>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</si>
  <si>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</si>
  <si>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</si>
  <si>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</si>
  <si>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</si>
  <si>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</si>
  <si>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</si>
  <si>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</si>
  <si>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</si>
  <si>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</si>
  <si>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</si>
  <si>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</si>
  <si>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</si>
  <si>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</si>
  <si>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</si>
  <si>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</si>
  <si>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</si>
  <si>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</si>
  <si>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</si>
  <si>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</si>
  <si>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</si>
  <si>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</si>
  <si>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</si>
  <si>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</si>
  <si>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</si>
  <si>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</si>
  <si>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</si>
  <si>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</si>
  <si>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</si>
  <si>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</si>
  <si>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</si>
  <si>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</si>
  <si>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</si>
  <si>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</si>
  <si>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</si>
  <si>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</si>
  <si>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</si>
  <si>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</si>
  <si>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</si>
  <si>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</si>
  <si>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</si>
  <si>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</si>
  <si>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</si>
  <si>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</si>
  <si>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</si>
  <si>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</si>
  <si>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</si>
  <si>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</si>
  <si>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</si>
  <si>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</si>
  <si>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</si>
  <si>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</si>
  <si>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</si>
  <si>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</si>
  <si>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</si>
  <si>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</si>
  <si>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</si>
  <si>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</si>
  <si>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</si>
  <si>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</si>
  <si>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</si>
  <si>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</si>
  <si>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</si>
  <si>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</si>
  <si>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</si>
  <si>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</si>
  <si>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</si>
  <si>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</si>
  <si>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</si>
  <si>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</si>
  <si>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</si>
  <si>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</si>
  <si>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</si>
  <si>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</si>
  <si>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</si>
  <si>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</si>
  <si>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</si>
  <si>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</si>
  <si>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</si>
  <si>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</si>
  <si>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</si>
  <si>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</si>
  <si>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</si>
  <si>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</si>
  <si>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</si>
  <si>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</si>
  <si>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</si>
  <si>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</si>
  <si>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</si>
  <si>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</si>
  <si>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</si>
  <si>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</si>
  <si>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</si>
  <si>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</si>
  <si>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</si>
  <si>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</si>
  <si>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</si>
  <si>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</si>
  <si>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</si>
  <si>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</si>
  <si>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</si>
  <si>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</si>
  <si>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</si>
  <si>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</si>
  <si>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</si>
  <si>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</si>
  <si>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</si>
  <si>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</si>
  <si>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</si>
  <si>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</si>
  <si>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</si>
  <si>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</si>
  <si>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</si>
  <si>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</si>
  <si>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</si>
  <si>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</si>
  <si>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</si>
  <si>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</si>
  <si>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</si>
  <si>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</si>
  <si>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</si>
  <si>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</si>
  <si>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</si>
  <si>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</si>
  <si>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</si>
  <si>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</si>
  <si>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</si>
  <si>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</si>
  <si>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</si>
  <si>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</si>
  <si>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</si>
  <si>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</si>
  <si>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</si>
  <si>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</si>
  <si>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</si>
  <si>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</si>
  <si>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</si>
  <si>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</si>
  <si>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</si>
  <si>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</si>
  <si>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</si>
  <si>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</si>
  <si>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</si>
  <si>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</si>
  <si>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</si>
  <si>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</si>
  <si>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</si>
  <si>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</si>
  <si>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</si>
  <si>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</si>
  <si>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</si>
  <si>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</si>
  <si>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</si>
  <si>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</si>
  <si>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</si>
  <si>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</si>
  <si>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</si>
  <si>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</si>
  <si>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</si>
  <si>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</si>
  <si>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</si>
  <si>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</si>
  <si>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</si>
  <si>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</si>
  <si>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</si>
  <si>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</si>
  <si>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</si>
  <si>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</si>
  <si>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</si>
  <si>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</si>
  <si>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</si>
  <si>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</si>
  <si>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</si>
  <si>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</si>
  <si>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</si>
  <si>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</si>
  <si>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</si>
  <si>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</si>
  <si>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</si>
  <si>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</si>
  <si>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</si>
  <si>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</si>
  <si>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</si>
  <si>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</si>
  <si>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</si>
  <si>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</si>
  <si>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</si>
  <si>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</si>
  <si>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</si>
  <si>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</si>
  <si>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</si>
  <si>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</si>
  <si>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</si>
  <si>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</si>
  <si>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</si>
  <si>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</si>
  <si>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</si>
  <si>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</si>
  <si>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</si>
  <si>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</si>
  <si>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</si>
  <si>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</si>
  <si>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</si>
  <si>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</si>
  <si>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</si>
  <si>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</si>
  <si>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</si>
  <si>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</si>
  <si>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</si>
  <si>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</si>
  <si>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</si>
  <si>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</si>
  <si>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</si>
  <si>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</si>
  <si>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</si>
  <si>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</si>
  <si>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</si>
  <si>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</si>
  <si>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</si>
  <si>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</si>
  <si>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</si>
  <si>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</si>
  <si>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</si>
  <si>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</si>
  <si>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</si>
  <si>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</si>
  <si>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</si>
  <si>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</si>
  <si>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</si>
  <si>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</si>
  <si>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</si>
  <si>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</si>
  <si>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</si>
  <si>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</si>
  <si>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</si>
  <si>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</si>
  <si>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</si>
  <si>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</si>
  <si>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</si>
  <si>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</si>
  <si>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</si>
  <si>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</si>
  <si>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</si>
  <si>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</si>
  <si>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</si>
  <si>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</si>
  <si>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</si>
  <si>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</si>
  <si>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</si>
  <si>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</si>
  <si>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</si>
  <si>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</si>
  <si>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</si>
  <si>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</si>
  <si>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</si>
  <si>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</si>
  <si>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</si>
  <si>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</si>
  <si>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</si>
  <si>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</si>
  <si>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</si>
  <si>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</si>
  <si>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</si>
  <si>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</si>
  <si>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</si>
  <si>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</si>
  <si>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</si>
  <si>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</si>
  <si>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</si>
  <si>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</si>
  <si>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</si>
  <si>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</si>
  <si>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</si>
  <si>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</si>
  <si>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</si>
  <si>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</si>
  <si>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</si>
  <si>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</si>
  <si>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</si>
  <si>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</si>
  <si>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</si>
  <si>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</si>
  <si>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</si>
  <si>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</si>
  <si>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</si>
  <si>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</si>
  <si>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</si>
  <si>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</si>
  <si>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</si>
  <si>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</si>
  <si>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</si>
  <si>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</si>
  <si>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</si>
  <si>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</si>
  <si>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</si>
  <si>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</si>
  <si>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</si>
  <si>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</si>
  <si>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</si>
  <si>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</si>
  <si>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</si>
  <si>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</si>
  <si>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</si>
  <si>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</si>
  <si>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</si>
  <si>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</si>
  <si>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</si>
  <si>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</si>
  <si>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</si>
  <si>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</si>
  <si>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</si>
  <si>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</si>
  <si>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</si>
  <si>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</si>
  <si>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</si>
  <si>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</si>
  <si>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</si>
  <si>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</si>
  <si>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</si>
  <si>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</si>
  <si>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</si>
  <si>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</si>
  <si>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</si>
  <si>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</si>
  <si>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</si>
  <si>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</si>
  <si>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</si>
  <si>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</si>
  <si>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</si>
  <si>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</si>
  <si>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</si>
  <si>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</si>
  <si>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</si>
  <si>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</si>
  <si>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</si>
  <si>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</si>
  <si>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</si>
  <si>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</si>
  <si>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</si>
  <si>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</si>
  <si>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</si>
  <si>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</si>
  <si>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</si>
  <si>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</si>
  <si>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</si>
  <si>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</si>
  <si>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</si>
  <si>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</si>
  <si>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</si>
  <si>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</si>
  <si>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</si>
  <si>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</si>
  <si>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</si>
  <si>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</si>
  <si>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</si>
  <si>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</si>
  <si>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</si>
  <si>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</si>
  <si>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</si>
  <si>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</si>
  <si>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</si>
  <si>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</si>
  <si>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</si>
  <si>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</si>
  <si>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</si>
  <si>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</si>
  <si>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</si>
  <si>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</si>
  <si>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</si>
  <si>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</si>
  <si>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</si>
  <si>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</si>
  <si>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</si>
  <si>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</si>
  <si>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</si>
  <si>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</si>
  <si>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</si>
  <si>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</si>
  <si>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</si>
  <si>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</si>
  <si>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</si>
  <si>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</si>
  <si>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</si>
  <si>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</si>
  <si>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</si>
  <si>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</si>
  <si>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</si>
  <si>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</si>
  <si>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</si>
  <si>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</si>
  <si>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</si>
  <si>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</si>
  <si>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</si>
  <si>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</si>
  <si>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</si>
  <si>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</si>
  <si>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</si>
  <si>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</si>
  <si>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</si>
  <si>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</si>
  <si>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</si>
  <si>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</si>
  <si>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</si>
  <si>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</si>
  <si>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</si>
  <si>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</si>
  <si>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</si>
  <si>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</si>
  <si>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</si>
  <si>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</si>
  <si>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</si>
  <si>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</si>
  <si>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</si>
  <si>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</si>
  <si>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</si>
  <si>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</si>
  <si>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</si>
  <si>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</si>
  <si>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</si>
  <si>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</si>
  <si>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</si>
  <si>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</si>
  <si>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</si>
  <si>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</si>
  <si>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</si>
  <si>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</si>
  <si>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</si>
  <si>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</si>
  <si>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</si>
  <si>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</si>
  <si>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</si>
  <si>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</si>
  <si>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</si>
  <si>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</si>
  <si>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</si>
  <si>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</si>
  <si>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</si>
  <si>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</si>
  <si>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</si>
  <si>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</si>
  <si>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</si>
  <si>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</si>
  <si>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</si>
  <si>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</si>
  <si>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</si>
  <si>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</si>
  <si>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</si>
  <si>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</si>
  <si>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</si>
  <si>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</si>
  <si>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</si>
  <si>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</si>
  <si>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</si>
  <si>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</si>
  <si>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</si>
  <si>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</si>
  <si>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</si>
  <si>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</si>
  <si>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</si>
  <si>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</si>
  <si>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</si>
  <si>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</si>
  <si>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</si>
  <si>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</si>
  <si>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</si>
  <si>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</si>
  <si>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</si>
  <si>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</si>
  <si>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</si>
  <si>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</si>
  <si>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</si>
  <si>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</si>
  <si>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</si>
  <si>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</si>
  <si>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</si>
  <si>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</si>
  <si>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</si>
  <si>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</si>
  <si>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</si>
  <si>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</si>
  <si>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</si>
  <si>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</si>
  <si>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</si>
  <si>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</si>
  <si>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</si>
  <si>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</si>
  <si>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</si>
  <si>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</si>
  <si>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</si>
  <si>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</si>
  <si>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</si>
  <si>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</si>
  <si>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</si>
  <si>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</si>
  <si>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</si>
  <si>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</si>
  <si>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</si>
  <si>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</si>
  <si>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</si>
  <si>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</si>
  <si>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</si>
  <si>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</si>
  <si>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</si>
  <si>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</si>
  <si>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</si>
  <si>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</si>
  <si>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</si>
  <si>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</si>
  <si>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</si>
  <si>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</si>
  <si>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</si>
  <si>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</si>
  <si>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</si>
  <si>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</si>
  <si>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</si>
  <si>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</si>
  <si>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</si>
  <si>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</si>
  <si>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</si>
  <si>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</si>
  <si>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</si>
  <si>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</si>
  <si>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</si>
  <si>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</si>
  <si>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</si>
  <si>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</si>
  <si>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</si>
  <si>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</si>
  <si>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</si>
  <si>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</si>
  <si>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</si>
  <si>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</si>
  <si>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</si>
  <si>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</si>
  <si>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</si>
  <si>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</si>
  <si>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</si>
  <si>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</si>
  <si>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</si>
  <si>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</si>
  <si>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</si>
  <si>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</si>
  <si>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</si>
  <si>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</si>
  <si>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</si>
  <si>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</si>
  <si>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</si>
  <si>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</si>
  <si>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</si>
  <si>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</si>
  <si>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</si>
  <si>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</si>
  <si>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</si>
  <si>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</si>
  <si>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</si>
  <si>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</si>
  <si>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</si>
  <si>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</si>
  <si>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</si>
  <si>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</si>
  <si>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</si>
  <si>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</si>
  <si>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</si>
  <si>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</si>
  <si>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</si>
  <si>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</si>
  <si>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</si>
  <si>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</si>
  <si>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</si>
  <si>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</si>
  <si>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</si>
  <si>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</si>
  <si>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</si>
  <si>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</si>
  <si>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</si>
  <si>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</si>
  <si>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</si>
  <si>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</si>
  <si>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</si>
  <si>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</si>
  <si>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</si>
  <si>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</si>
  <si>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</si>
  <si>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</si>
  <si>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</si>
  <si>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</si>
  <si>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</si>
  <si>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</si>
  <si>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</si>
  <si>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</si>
  <si>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</si>
  <si>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</si>
  <si>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</si>
  <si>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</si>
  <si>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</si>
  <si>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</si>
  <si>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</si>
  <si>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</si>
  <si>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</si>
  <si>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</si>
  <si>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</si>
  <si>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</si>
  <si>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</si>
  <si>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</si>
  <si>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</si>
  <si>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</si>
  <si>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</si>
  <si>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</si>
  <si>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</si>
  <si>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</si>
  <si>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</si>
  <si>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</si>
  <si>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</si>
  <si>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</si>
  <si>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</si>
  <si>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</si>
  <si>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</si>
  <si>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</si>
  <si>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</si>
  <si>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</si>
  <si>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</si>
  <si>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</si>
  <si>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</si>
  <si>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</si>
  <si>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</si>
  <si>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</si>
  <si>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</si>
  <si>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</si>
  <si>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</si>
  <si>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</si>
  <si>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</si>
  <si>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</si>
  <si>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</si>
  <si>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</si>
  <si>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</si>
  <si>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</si>
  <si>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</si>
  <si>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</si>
  <si>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</si>
  <si>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</si>
  <si>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</si>
  <si>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</si>
  <si>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</si>
  <si>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</si>
  <si>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</si>
  <si>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</si>
  <si>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</si>
  <si>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</si>
  <si>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</si>
  <si>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</si>
  <si>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</si>
  <si>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</si>
  <si>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</si>
  <si>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</si>
  <si>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</si>
  <si>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</si>
  <si>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</si>
  <si>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</si>
  <si>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</si>
  <si>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</si>
  <si>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</si>
  <si>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</si>
  <si>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</si>
  <si>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</si>
  <si>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</si>
  <si>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</si>
  <si>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</si>
  <si>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</si>
  <si>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</si>
  <si>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</si>
  <si>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</si>
  <si>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</si>
  <si>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</si>
  <si>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</si>
  <si>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</si>
  <si>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</si>
  <si>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</si>
  <si>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</si>
  <si>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</si>
  <si>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</si>
  <si>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</si>
  <si>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</si>
  <si>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</si>
  <si>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</si>
  <si>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</si>
  <si>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</si>
  <si>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</si>
  <si>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</si>
  <si>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</si>
  <si>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</si>
  <si>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</si>
  <si>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</si>
  <si>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</si>
  <si>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</si>
  <si>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</si>
  <si>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</si>
  <si>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</si>
  <si>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</si>
  <si>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</si>
  <si>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</si>
  <si>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</si>
  <si>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</si>
  <si>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</si>
  <si>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</si>
  <si>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</si>
  <si>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</si>
  <si>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</si>
  <si>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</si>
  <si>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</si>
  <si>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</si>
  <si>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</si>
  <si>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</si>
  <si>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</si>
  <si>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</si>
  <si>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</si>
  <si>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</si>
  <si>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</si>
  <si>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</si>
  <si>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</si>
  <si>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</si>
  <si>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</si>
  <si>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</si>
  <si>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</si>
  <si>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</si>
  <si>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</si>
  <si>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</si>
  <si>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</si>
  <si>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</si>
  <si>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</si>
  <si>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</si>
  <si>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</si>
  <si>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</si>
  <si>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</si>
  <si>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</si>
  <si>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</si>
  <si>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</si>
  <si>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</si>
  <si>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</si>
  <si>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</si>
  <si>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</si>
  <si>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</si>
  <si>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</si>
  <si>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</si>
  <si>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</si>
  <si>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</si>
  <si>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</si>
  <si>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</si>
  <si>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</si>
  <si>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</si>
  <si>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</si>
  <si>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</si>
  <si>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</si>
  <si>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</si>
  <si>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</si>
  <si>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</si>
  <si>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</si>
  <si>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</si>
  <si>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</si>
  <si>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</si>
  <si>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</si>
  <si>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</si>
  <si>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</si>
  <si>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</si>
  <si>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</si>
  <si>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</si>
  <si>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</si>
  <si>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</si>
  <si>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</si>
  <si>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</si>
  <si>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</si>
  <si>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</si>
  <si>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</si>
  <si>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</si>
  <si>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</si>
  <si>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</si>
  <si>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</si>
  <si>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</si>
  <si>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</si>
  <si>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</si>
  <si>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</si>
  <si>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</si>
  <si>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</si>
  <si>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</si>
  <si>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</si>
  <si>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</si>
  <si>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</si>
  <si>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</si>
  <si>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</si>
  <si>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</si>
  <si>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</si>
  <si>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</si>
  <si>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</si>
  <si>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</si>
  <si>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</si>
  <si>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</si>
  <si>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</si>
  <si>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</si>
  <si>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</si>
  <si>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</si>
  <si>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</si>
  <si>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</si>
  <si>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</si>
  <si>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</si>
  <si>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</si>
  <si>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</si>
  <si>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</si>
  <si>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</si>
  <si>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</si>
  <si>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</si>
  <si>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</si>
  <si>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</si>
  <si>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</si>
  <si>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</si>
  <si>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</si>
  <si>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</si>
  <si>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</si>
  <si>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</si>
  <si>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</si>
  <si>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</si>
  <si>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</si>
  <si>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</si>
  <si>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</si>
  <si>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</si>
  <si>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</si>
  <si>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</si>
  <si>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</si>
  <si>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</si>
  <si>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</si>
  <si>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</si>
  <si>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</si>
  <si>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</si>
  <si>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</si>
  <si>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</si>
  <si>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</si>
  <si>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</si>
  <si>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</si>
  <si>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</si>
  <si>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</si>
  <si>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</si>
  <si>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</si>
  <si>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</si>
  <si>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</si>
  <si>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</si>
  <si>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</si>
  <si>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</si>
  <si>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</si>
  <si>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</si>
  <si>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</si>
  <si>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</si>
  <si>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</si>
  <si>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</si>
  <si>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</si>
  <si>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</si>
  <si>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</si>
  <si>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</si>
  <si>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</si>
  <si>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</si>
  <si>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</si>
  <si>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</si>
  <si>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</si>
  <si>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</si>
  <si>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</si>
  <si>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</si>
  <si>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</si>
  <si>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</si>
  <si>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</si>
  <si>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</si>
  <si>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</si>
  <si>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</si>
  <si>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</si>
  <si>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</si>
  <si>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</si>
  <si>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</si>
  <si>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</si>
  <si>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</si>
  <si>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</si>
  <si>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</si>
  <si>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</si>
  <si>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</si>
  <si>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</si>
  <si>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</si>
  <si>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</si>
  <si>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</si>
  <si>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</si>
  <si>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</si>
  <si>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</si>
  <si>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</si>
  <si>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</si>
  <si>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</si>
  <si>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</si>
  <si>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</si>
  <si>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</si>
  <si>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</si>
  <si>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</si>
  <si>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</si>
  <si>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</si>
  <si>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</si>
  <si>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</si>
  <si>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</si>
  <si>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</si>
  <si>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</si>
  <si>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</si>
  <si>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</si>
  <si>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</si>
  <si>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</si>
  <si>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</si>
  <si>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</si>
  <si>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</si>
  <si>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</si>
  <si>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</si>
  <si>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</si>
  <si>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</si>
  <si>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</si>
  <si>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</si>
  <si>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</si>
  <si>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</si>
  <si>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</si>
  <si>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</si>
  <si>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</si>
  <si>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</si>
  <si>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</si>
  <si>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</si>
  <si>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</si>
  <si>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</si>
  <si>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</si>
  <si>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</si>
  <si>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</si>
  <si>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</si>
  <si>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</si>
  <si>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</si>
  <si>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</si>
  <si>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</si>
  <si>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</si>
  <si>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</si>
  <si>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</si>
  <si>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</si>
  <si>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</si>
  <si>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</si>
  <si>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</si>
  <si>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</si>
  <si>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</si>
  <si>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</si>
  <si>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</si>
  <si>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</si>
  <si>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</si>
  <si>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</si>
  <si>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</si>
  <si>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</si>
  <si>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</si>
  <si>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</si>
  <si>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</si>
  <si>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</si>
  <si>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</si>
  <si>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</si>
  <si>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</si>
  <si>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</si>
  <si>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</si>
  <si>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</si>
  <si>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</si>
  <si>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</si>
  <si>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</si>
  <si>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</si>
  <si>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</si>
  <si>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</si>
  <si>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</si>
  <si>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</si>
  <si>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</si>
  <si>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</si>
  <si>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</si>
  <si>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</si>
  <si>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</si>
  <si>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</si>
  <si>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</si>
  <si>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</si>
  <si>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</si>
  <si>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</si>
  <si>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</si>
  <si>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</si>
  <si>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</si>
  <si>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</si>
  <si>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</si>
  <si>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</si>
  <si>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</si>
  <si>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</si>
  <si>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</si>
  <si>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</si>
  <si>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</si>
  <si>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</si>
  <si>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</si>
  <si>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</si>
  <si>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</si>
  <si>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</si>
  <si>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</si>
  <si>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</si>
  <si>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</si>
  <si>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</si>
  <si>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</si>
  <si>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</si>
  <si>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</si>
  <si>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</si>
  <si>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</si>
  <si>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</si>
  <si>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</si>
  <si>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</si>
  <si>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</si>
  <si>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</si>
  <si>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</si>
  <si>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</si>
  <si>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</si>
  <si>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</si>
  <si>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</si>
  <si>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</si>
  <si>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</si>
  <si>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</si>
  <si>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</si>
  <si>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</si>
  <si>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</si>
  <si>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</si>
  <si>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</si>
  <si>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</si>
  <si>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</si>
  <si>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</si>
  <si>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</si>
  <si>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</si>
  <si>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</si>
  <si>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</si>
  <si>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</si>
  <si>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</si>
  <si>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</si>
  <si>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</si>
  <si>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</si>
  <si>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</si>
  <si>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</si>
  <si>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</si>
  <si>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</si>
  <si>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</si>
  <si>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</si>
  <si>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</si>
  <si>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</si>
  <si>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</si>
  <si>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</si>
  <si>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</si>
  <si>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</si>
  <si>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</si>
  <si>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</si>
  <si>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</si>
  <si>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</si>
  <si>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</si>
  <si>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</si>
  <si>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</si>
  <si>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</si>
  <si>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</si>
  <si>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</si>
  <si>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</si>
  <si>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</si>
  <si>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</si>
  <si>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</si>
  <si>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</si>
  <si>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</si>
  <si>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</si>
  <si>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</si>
  <si>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</si>
  <si>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</si>
  <si>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</si>
  <si>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</si>
  <si>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</si>
  <si>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</si>
  <si>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</si>
  <si>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</si>
  <si>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</si>
  <si>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</si>
  <si>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</si>
  <si>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</si>
  <si>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</si>
  <si>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</si>
  <si>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</si>
  <si>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</si>
  <si>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</si>
  <si>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</si>
  <si>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</si>
  <si>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</si>
  <si>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</si>
  <si>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</si>
  <si>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</si>
  <si>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</si>
  <si>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</si>
  <si>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</si>
  <si>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</si>
  <si>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</si>
  <si>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</si>
  <si>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</si>
  <si>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</si>
  <si>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</si>
  <si>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</si>
  <si>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</si>
  <si>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</si>
  <si>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</si>
  <si>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</si>
  <si>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</si>
  <si>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</si>
  <si>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</si>
  <si>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</si>
  <si>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</si>
  <si>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</si>
  <si>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</si>
  <si>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</si>
  <si>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</si>
  <si>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</si>
  <si>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</si>
  <si>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</si>
  <si>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</si>
  <si>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</si>
  <si>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</si>
  <si>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</si>
  <si>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</si>
  <si>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</si>
  <si>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</si>
  <si>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</si>
  <si>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</si>
  <si>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</si>
  <si>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</si>
  <si>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</si>
  <si>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</si>
  <si>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</si>
  <si>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</si>
  <si>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</si>
  <si>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</si>
  <si>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</si>
  <si>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</si>
  <si>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</si>
  <si>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</si>
  <si>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</si>
  <si>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</si>
  <si>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</si>
  <si>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</si>
  <si>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</si>
  <si>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</si>
  <si>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</si>
  <si>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</si>
  <si>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</si>
  <si>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</si>
  <si>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</si>
  <si>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</si>
  <si>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</si>
  <si>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</si>
  <si>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</si>
  <si>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</si>
  <si>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</si>
  <si>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</si>
  <si>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</si>
  <si>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</si>
  <si>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</si>
  <si>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</si>
  <si>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</si>
  <si>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</si>
  <si>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</si>
  <si>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</si>
  <si>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</si>
  <si>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</si>
  <si>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</si>
  <si>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</si>
  <si>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</si>
  <si>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</si>
  <si>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</si>
  <si>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</si>
  <si>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</si>
  <si>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</si>
  <si>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</si>
  <si>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</si>
  <si>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</si>
  <si>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</si>
  <si>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</si>
  <si>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</si>
  <si>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</si>
  <si>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</si>
  <si>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</si>
  <si>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</si>
  <si>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</si>
  <si>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</si>
  <si>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</si>
  <si>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</si>
  <si>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</si>
  <si>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</si>
  <si>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</si>
  <si>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</si>
  <si>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</si>
  <si>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</si>
  <si>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</si>
  <si>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</si>
  <si>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</si>
  <si>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</si>
  <si>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</si>
  <si>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</si>
  <si>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</si>
  <si>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</si>
  <si>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</si>
  <si>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</si>
  <si>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</si>
  <si>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</si>
  <si>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</si>
  <si>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</si>
  <si>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</si>
  <si>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</si>
  <si>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</si>
  <si>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</si>
  <si>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</si>
  <si>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</si>
  <si>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</si>
  <si>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</si>
  <si>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</si>
  <si>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</si>
  <si>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</si>
  <si>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</si>
  <si>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</si>
  <si>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</si>
  <si>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</si>
  <si>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</si>
  <si>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</si>
  <si>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</si>
  <si>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</si>
  <si>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</si>
  <si>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</si>
  <si>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</si>
  <si>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</si>
  <si>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</si>
  <si>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</si>
  <si>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</si>
  <si>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</si>
  <si>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</si>
  <si>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</si>
  <si>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</si>
  <si>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</si>
  <si>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</si>
  <si>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</si>
  <si>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</si>
  <si>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</si>
  <si>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</si>
  <si>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</si>
  <si>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</si>
  <si>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</si>
  <si>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</si>
  <si>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</si>
  <si>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</si>
  <si>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</si>
  <si>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</si>
  <si>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</si>
  <si>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</si>
  <si>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</si>
  <si>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</si>
  <si>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</si>
  <si>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</si>
  <si>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</si>
  <si>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</si>
  <si>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</si>
  <si>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</si>
  <si>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</si>
  <si>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</si>
  <si>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</si>
  <si>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</si>
  <si>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</si>
  <si>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</si>
  <si>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</si>
  <si>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</si>
  <si>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</si>
  <si>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</si>
  <si>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</si>
  <si>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</si>
  <si>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</si>
  <si>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</si>
  <si>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</si>
  <si>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</si>
  <si>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</si>
  <si>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</si>
  <si>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</si>
  <si>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</si>
  <si>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</si>
  <si>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</si>
  <si>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</si>
  <si>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</si>
  <si>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</si>
  <si>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</si>
  <si>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</si>
  <si>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</si>
  <si>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</si>
  <si>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</si>
  <si>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</si>
  <si>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</si>
  <si>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</si>
  <si>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</si>
  <si>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</si>
  <si>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</si>
  <si>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</si>
  <si>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</si>
  <si>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</si>
  <si>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</si>
  <si>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</si>
  <si>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</si>
  <si>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</si>
  <si>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</si>
  <si>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</si>
  <si>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</si>
  <si>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</si>
  <si>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</si>
  <si>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</si>
  <si>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</si>
  <si>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</si>
  <si>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</si>
  <si>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</si>
  <si>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</si>
  <si>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</si>
  <si>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</si>
  <si>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</si>
  <si>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</si>
  <si>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</si>
  <si>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</si>
  <si>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</si>
  <si>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</si>
  <si>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</si>
  <si>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</si>
  <si>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</si>
  <si>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</si>
  <si>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</si>
  <si>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</si>
  <si>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</si>
  <si>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</si>
  <si>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</si>
  <si>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</si>
  <si>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</si>
  <si>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</si>
  <si>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</si>
  <si>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</si>
  <si>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</si>
  <si>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</si>
  <si>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</si>
  <si>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</si>
  <si>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</si>
  <si>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</si>
  <si>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</si>
  <si>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</si>
  <si>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</si>
  <si>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</si>
  <si>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</si>
  <si>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</si>
  <si>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</si>
  <si>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</si>
  <si>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</si>
  <si>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</si>
  <si>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</si>
  <si>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</si>
  <si>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</si>
  <si>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</si>
  <si>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</si>
  <si>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</si>
  <si>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</si>
  <si>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</si>
  <si>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</si>
  <si>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</si>
  <si>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</si>
  <si>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</si>
  <si>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</si>
  <si>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</si>
  <si>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</si>
  <si>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</si>
  <si>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</si>
  <si>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</si>
  <si>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</si>
  <si>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</si>
  <si>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</si>
  <si>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</si>
  <si>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</si>
  <si>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</si>
  <si>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</si>
  <si>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</si>
  <si>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</si>
  <si>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</si>
  <si>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</si>
  <si>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</si>
  <si>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</si>
  <si>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</si>
  <si>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</si>
  <si>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</si>
  <si>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</si>
  <si>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</si>
  <si>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</si>
  <si>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</si>
  <si>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</si>
  <si>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</si>
  <si>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</si>
  <si>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</si>
  <si>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</si>
  <si>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</si>
  <si>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</si>
  <si>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</si>
  <si>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</si>
  <si>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</si>
  <si>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</si>
  <si>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</si>
  <si>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</si>
  <si>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</si>
  <si>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</si>
  <si>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</si>
  <si>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</si>
  <si>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</si>
  <si>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</si>
  <si>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</si>
  <si>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</si>
  <si>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</si>
  <si>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</si>
  <si>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</si>
  <si>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</si>
  <si>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</si>
  <si>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</si>
  <si>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</si>
  <si>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</si>
  <si>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</si>
  <si>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</si>
  <si>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</si>
  <si>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</si>
  <si>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</si>
  <si>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</si>
  <si>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</si>
  <si>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</si>
  <si>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</si>
  <si>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</si>
  <si>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</si>
  <si>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</si>
  <si>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</si>
  <si>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</si>
  <si>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</si>
  <si>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</si>
  <si>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</si>
  <si>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</si>
  <si>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</si>
  <si>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</si>
  <si>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</si>
  <si>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</si>
  <si>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</si>
  <si>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</si>
  <si>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</si>
  <si>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</si>
  <si>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</si>
  <si>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</si>
  <si>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</si>
  <si>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</si>
  <si>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</si>
  <si>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</si>
  <si>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</si>
  <si>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</si>
  <si>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</si>
  <si>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</si>
  <si>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</si>
  <si>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</si>
  <si>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</si>
  <si>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</si>
  <si>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</si>
  <si>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</si>
  <si>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</si>
  <si>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</si>
  <si>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</si>
  <si>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</si>
  <si>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</si>
  <si>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</si>
  <si>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</si>
  <si>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</si>
  <si>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</si>
  <si>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</si>
  <si>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</si>
  <si>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</si>
  <si>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</si>
  <si>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</si>
  <si>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</si>
  <si>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</si>
  <si>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</si>
  <si>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</si>
  <si>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</si>
  <si>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</si>
  <si>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</si>
  <si>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</si>
  <si>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</si>
  <si>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</si>
  <si>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</si>
  <si>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</si>
  <si>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</si>
  <si>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</si>
  <si>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</si>
  <si>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</si>
  <si>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</si>
  <si>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</si>
  <si>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</si>
  <si>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</si>
  <si>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</si>
  <si>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</si>
  <si>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</si>
  <si>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</si>
  <si>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</si>
  <si>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</si>
  <si>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</si>
  <si>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</si>
  <si>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</si>
  <si>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</si>
  <si>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</si>
  <si>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</si>
  <si>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</si>
  <si>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</si>
  <si>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</si>
  <si>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</si>
  <si>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</si>
  <si>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</si>
  <si>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</si>
  <si>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</si>
  <si>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</si>
  <si>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</si>
  <si>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</si>
  <si>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</si>
  <si>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</si>
  <si>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</si>
  <si>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</si>
  <si>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</si>
  <si>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</si>
  <si>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</si>
  <si>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</si>
  <si>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</si>
  <si>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</si>
  <si>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</si>
  <si>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</si>
  <si>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</si>
  <si>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</si>
  <si>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</si>
  <si>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</si>
  <si>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</si>
  <si>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</si>
  <si>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</si>
  <si>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</si>
  <si>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</si>
  <si>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</si>
  <si>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</si>
  <si>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</si>
  <si>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</si>
  <si>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</si>
  <si>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</si>
  <si>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</si>
  <si>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</si>
  <si>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</si>
  <si>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</si>
  <si>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</si>
  <si>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</si>
  <si>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</si>
  <si>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</si>
  <si>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</si>
  <si>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</si>
  <si>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</si>
  <si>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</si>
  <si>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</si>
  <si>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</si>
  <si>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</si>
  <si>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</si>
  <si>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</si>
  <si>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</si>
  <si>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</si>
  <si>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</si>
  <si>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</si>
  <si>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</si>
  <si>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</si>
  <si>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</si>
  <si>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</si>
  <si>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</si>
  <si>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</si>
  <si>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</si>
  <si>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</si>
  <si>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</si>
  <si>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</si>
  <si>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</si>
  <si>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</si>
  <si>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</si>
  <si>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</si>
  <si>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</si>
  <si>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</si>
  <si>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</si>
  <si>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</si>
  <si>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</si>
  <si>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</si>
  <si>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</si>
  <si>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</si>
  <si>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</si>
  <si>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</si>
  <si>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</si>
  <si>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</si>
  <si>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</si>
  <si>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</si>
  <si>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</si>
  <si>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</si>
  <si>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</si>
  <si>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</si>
  <si>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</si>
  <si>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</si>
  <si>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</si>
  <si>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</si>
  <si>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</si>
  <si>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</si>
  <si>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</si>
  <si>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</si>
  <si>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</si>
  <si>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</si>
  <si>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</si>
  <si>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</si>
  <si>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</si>
  <si>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</si>
  <si>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</si>
  <si>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</si>
  <si>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</si>
  <si>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</si>
  <si>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</si>
  <si>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</si>
  <si>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</si>
  <si>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</si>
  <si>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</si>
  <si>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</si>
  <si>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</si>
  <si>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</si>
  <si>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</si>
  <si>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</si>
  <si>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</si>
  <si>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</si>
  <si>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</si>
  <si>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</si>
  <si>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</si>
  <si>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</si>
  <si>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</si>
  <si>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</si>
  <si>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</si>
  <si>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</si>
  <si>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</si>
  <si>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</si>
  <si>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</si>
  <si>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</si>
  <si>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</si>
  <si>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</si>
  <si>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</si>
  <si>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</si>
  <si>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</si>
  <si>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</si>
  <si>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</si>
  <si>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</si>
  <si>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</si>
  <si>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</si>
  <si>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</si>
  <si>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</si>
  <si>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</si>
  <si>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</si>
  <si>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</si>
  <si>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</si>
  <si>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</si>
  <si>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</si>
  <si>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</si>
  <si>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</si>
  <si>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</si>
  <si>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</si>
  <si>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</si>
  <si>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</si>
  <si>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</si>
  <si>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</si>
  <si>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</si>
  <si>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</si>
  <si>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</si>
  <si>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</si>
  <si>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</si>
  <si>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</si>
  <si>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</si>
  <si>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</si>
  <si>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</si>
  <si>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</si>
  <si>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</si>
  <si>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</si>
  <si>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</si>
  <si>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</si>
  <si>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</si>
  <si>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</si>
  <si>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</si>
  <si>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</si>
  <si>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</si>
  <si>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</si>
  <si>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</si>
  <si>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</si>
  <si>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</si>
  <si>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</si>
  <si>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</si>
  <si>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</si>
  <si>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</si>
  <si>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</si>
  <si>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</si>
  <si>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</si>
  <si>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</si>
  <si>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</si>
  <si>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</si>
  <si>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</si>
  <si>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</si>
  <si>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</si>
  <si>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</si>
  <si>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</si>
  <si>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</si>
  <si>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</si>
  <si>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</si>
  <si>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</si>
  <si>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</si>
  <si>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</si>
  <si>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</si>
  <si>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</si>
  <si>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</si>
  <si>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</si>
  <si>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</si>
  <si>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</si>
  <si>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</si>
  <si>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</si>
  <si>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</si>
  <si>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</si>
  <si>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</si>
  <si>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</si>
  <si>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</si>
  <si>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</si>
  <si>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</si>
  <si>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</si>
  <si>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</si>
  <si>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</si>
  <si>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</si>
  <si>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</si>
  <si>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</si>
  <si>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</si>
  <si>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</si>
  <si>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</si>
  <si>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</si>
  <si>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</si>
  <si>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</si>
  <si>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</si>
  <si>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</si>
  <si>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</si>
  <si>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</si>
  <si>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</si>
  <si>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</si>
  <si>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</si>
  <si>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</si>
  <si>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</si>
  <si>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</si>
  <si>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</si>
  <si>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</si>
  <si>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</si>
  <si>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</si>
  <si>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</si>
  <si>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</si>
  <si>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</si>
  <si>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</si>
  <si>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</si>
  <si>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</si>
  <si>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</si>
  <si>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</si>
  <si>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</si>
  <si>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</si>
  <si>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</si>
  <si>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</si>
  <si>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</si>
  <si>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</si>
  <si>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</si>
  <si>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</si>
  <si>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</si>
  <si>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</si>
  <si>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</si>
  <si>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</si>
  <si>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</si>
  <si>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</si>
  <si>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</si>
  <si>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</si>
  <si>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</si>
  <si>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</si>
  <si>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</si>
  <si>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</si>
  <si>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</si>
  <si>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</si>
  <si>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</si>
  <si>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</si>
  <si>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</si>
  <si>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</si>
  <si>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</si>
  <si>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</si>
  <si>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</si>
  <si>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</si>
  <si>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</si>
  <si>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</si>
  <si>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</si>
  <si>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</si>
  <si>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</si>
  <si>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</si>
  <si>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</si>
  <si>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</si>
  <si>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</si>
  <si>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</si>
  <si>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</si>
  <si>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</si>
  <si>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</si>
  <si>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</si>
  <si>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</si>
  <si>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</si>
  <si>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</si>
  <si>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</si>
  <si>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</si>
  <si>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</si>
  <si>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</si>
  <si>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</si>
  <si>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</si>
  <si>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</si>
  <si>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</si>
  <si>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</si>
  <si>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</si>
  <si>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</si>
  <si>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</si>
  <si>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</si>
  <si>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</si>
  <si>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</si>
  <si>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</si>
  <si>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</si>
  <si>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</si>
  <si>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</si>
  <si>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</si>
  <si>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</si>
  <si>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</si>
  <si>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</si>
  <si>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</si>
  <si>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</si>
  <si>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</si>
  <si>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</si>
  <si>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</si>
  <si>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</si>
  <si>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</si>
  <si>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</si>
  <si>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</si>
  <si>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</si>
  <si>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</si>
  <si>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</si>
  <si>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</si>
  <si>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</si>
  <si>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</si>
  <si>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</si>
  <si>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</si>
  <si>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</si>
  <si>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</si>
  <si>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</si>
  <si>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</si>
  <si>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</si>
  <si>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</si>
  <si>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</si>
  <si>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</si>
  <si>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</si>
  <si>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</si>
  <si>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</si>
  <si>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</si>
  <si>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</si>
  <si>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</si>
  <si>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</si>
  <si>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</si>
  <si>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</si>
  <si>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</si>
  <si>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</si>
  <si>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</si>
  <si>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</si>
  <si>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</si>
  <si>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</si>
  <si>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</si>
  <si>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</si>
  <si>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</si>
  <si>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</si>
  <si>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</si>
  <si>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</si>
  <si>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</si>
  <si>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</si>
  <si>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</si>
  <si>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</si>
  <si>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</si>
  <si>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</si>
  <si>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</si>
  <si>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</si>
  <si>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</si>
  <si>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</si>
  <si>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</si>
  <si>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</si>
  <si>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</si>
  <si>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</si>
  <si>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</si>
  <si>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</si>
  <si>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</si>
  <si>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</si>
  <si>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</si>
  <si>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</si>
  <si>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</si>
  <si>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</si>
  <si>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</si>
  <si>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</si>
  <si>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</si>
  <si>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</si>
  <si>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</si>
  <si>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</si>
  <si>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</si>
  <si>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</si>
  <si>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</si>
  <si>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</si>
  <si>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</si>
  <si>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</si>
  <si>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</si>
  <si>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</si>
  <si>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</si>
  <si>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</si>
  <si>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</si>
  <si>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</si>
  <si>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</si>
  <si>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</si>
  <si>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</si>
  <si>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</si>
  <si>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</si>
  <si>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</si>
  <si>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</si>
  <si>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</si>
  <si>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</si>
  <si>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</si>
  <si>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</si>
  <si>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</si>
  <si>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</si>
  <si>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</si>
  <si>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</si>
  <si>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</si>
  <si>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</si>
  <si>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</si>
  <si>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</si>
  <si>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</si>
  <si>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</si>
  <si>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</si>
  <si>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</si>
  <si>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</si>
  <si>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</si>
  <si>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</si>
  <si>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</si>
  <si>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</si>
  <si>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</si>
  <si>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</si>
  <si>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</si>
  <si>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</si>
  <si>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</si>
  <si>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</si>
  <si>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</si>
  <si>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</si>
  <si>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</si>
  <si>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</si>
  <si>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</si>
  <si>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</si>
  <si>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</si>
  <si>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</si>
  <si>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</si>
  <si>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</si>
  <si>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</si>
  <si>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</si>
  <si>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</si>
  <si>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</si>
  <si>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</si>
  <si>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</si>
  <si>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</si>
  <si>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</si>
  <si>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</si>
  <si>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</si>
  <si>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</si>
  <si>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</si>
  <si>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</si>
  <si>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</si>
  <si>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</si>
  <si>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</si>
  <si>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</si>
  <si>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</si>
  <si>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</si>
  <si>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</si>
  <si>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</si>
  <si>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</si>
  <si>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</si>
  <si>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</si>
  <si>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</si>
  <si>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</si>
  <si>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</si>
  <si>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</si>
  <si>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</si>
  <si>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</si>
  <si>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</si>
  <si>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</si>
  <si>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</si>
  <si>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</si>
  <si>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</si>
  <si>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</si>
  <si>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</si>
  <si>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</si>
  <si>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</si>
  <si>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</si>
  <si>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</si>
  <si>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</si>
  <si>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</si>
  <si>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</si>
  <si>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</si>
  <si>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</si>
  <si>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</si>
  <si>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</si>
  <si>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</si>
  <si>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</si>
  <si>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</si>
  <si>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</si>
  <si>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</si>
  <si>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</si>
  <si>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</si>
  <si>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</si>
  <si>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</si>
  <si>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</si>
  <si>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</si>
  <si>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</si>
  <si>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</si>
  <si>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</si>
  <si>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</si>
  <si>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</si>
  <si>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</si>
  <si>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</si>
  <si>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</si>
  <si>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</si>
  <si>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</si>
  <si>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</si>
  <si>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</si>
  <si>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</si>
  <si>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</si>
  <si>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</si>
  <si>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</si>
  <si>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</si>
  <si>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</si>
  <si>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</si>
  <si>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</si>
  <si>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</si>
  <si>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</si>
  <si>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</si>
  <si>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</si>
  <si>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</si>
  <si>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</si>
  <si>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</si>
  <si>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</si>
  <si>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</si>
  <si>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</si>
  <si>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</si>
  <si>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</si>
  <si>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</si>
  <si>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</si>
  <si>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</si>
  <si>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</si>
  <si>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</si>
  <si>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</si>
  <si>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</si>
  <si>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</si>
  <si>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</si>
  <si>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</si>
  <si>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</si>
  <si>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</si>
  <si>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</si>
  <si>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</si>
  <si>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</si>
  <si>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</si>
  <si>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</si>
  <si>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</si>
  <si>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</si>
  <si>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</si>
  <si>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</si>
  <si>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</si>
  <si>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</si>
  <si>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</si>
  <si>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</si>
  <si>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</si>
  <si>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</si>
  <si>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</si>
  <si>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</si>
  <si>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</si>
  <si>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</si>
  <si>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</si>
  <si>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</si>
  <si>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</si>
  <si>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</si>
  <si>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</si>
  <si>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</si>
  <si>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</si>
  <si>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</si>
  <si>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</si>
  <si>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</si>
  <si>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</si>
  <si>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</si>
  <si>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</si>
  <si>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</si>
  <si>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</si>
  <si>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</si>
  <si>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</si>
  <si>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</si>
  <si>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</si>
  <si>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</si>
  <si>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</si>
  <si>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</si>
  <si>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</si>
  <si>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</si>
  <si>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</si>
  <si>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</si>
  <si>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</si>
  <si>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</si>
  <si>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</si>
  <si>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</si>
  <si>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</si>
  <si>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</si>
  <si>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</si>
  <si>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</si>
  <si>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</si>
  <si>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</si>
  <si>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</si>
  <si>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</si>
  <si>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</si>
  <si>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</si>
  <si>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</si>
  <si>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</si>
  <si>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</si>
  <si>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</si>
  <si>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</si>
  <si>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</si>
  <si>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</si>
  <si>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</si>
  <si>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</si>
  <si>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</si>
  <si>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</si>
  <si>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</si>
  <si>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</si>
  <si>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</si>
  <si>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</si>
  <si>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</si>
  <si>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</si>
  <si>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</si>
  <si>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</si>
  <si>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</si>
  <si>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</si>
  <si>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</si>
  <si>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</si>
  <si>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</si>
  <si>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</si>
  <si>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</si>
  <si>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</si>
  <si>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</si>
  <si>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</si>
  <si>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</si>
  <si>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</si>
  <si>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</si>
  <si>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</si>
  <si>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</si>
  <si>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</si>
  <si>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</si>
  <si>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</si>
  <si>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</si>
  <si>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</si>
  <si>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</si>
  <si>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</si>
  <si>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</si>
  <si>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</si>
  <si>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</si>
  <si>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</si>
  <si>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</si>
  <si>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</si>
  <si>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</si>
  <si>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</si>
  <si>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</si>
  <si>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</si>
  <si>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</si>
  <si>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</si>
  <si>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</si>
  <si>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</si>
  <si>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</si>
  <si>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</si>
  <si>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</si>
  <si>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</si>
  <si>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</si>
  <si>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</si>
  <si>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</si>
  <si>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</si>
  <si>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</si>
  <si>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</si>
  <si>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</si>
  <si>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</si>
  <si>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</si>
  <si>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</si>
  <si>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</si>
  <si>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</si>
  <si>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</si>
  <si>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</si>
  <si>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</si>
  <si>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</si>
  <si>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</si>
  <si>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</si>
  <si>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</si>
  <si>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</si>
  <si>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</si>
  <si>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</si>
  <si>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</si>
  <si>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</si>
  <si>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</si>
  <si>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</si>
  <si>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</si>
  <si>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</si>
  <si>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</si>
  <si>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</si>
  <si>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</si>
  <si>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</si>
  <si>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</si>
  <si>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</si>
  <si>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</si>
  <si>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</si>
  <si>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</si>
  <si>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</si>
  <si>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</si>
  <si>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</si>
  <si>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</si>
  <si>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</si>
  <si>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</si>
  <si>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</si>
  <si>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</si>
  <si>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</si>
  <si>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</si>
  <si>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</si>
  <si>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</si>
  <si>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</si>
  <si>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</si>
  <si>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</si>
  <si>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</si>
  <si>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</si>
  <si>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</si>
  <si>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</si>
  <si>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</si>
  <si>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</si>
  <si>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</si>
  <si>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</si>
  <si>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</si>
  <si>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</si>
  <si>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</si>
  <si>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</si>
  <si>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</si>
  <si>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</si>
  <si>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</si>
  <si>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</si>
  <si>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</si>
  <si>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</si>
  <si>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</si>
  <si>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</si>
  <si>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</si>
  <si>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</si>
  <si>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</si>
  <si>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</si>
  <si>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</si>
  <si>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</si>
  <si>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</si>
  <si>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</si>
  <si>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</si>
  <si>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</si>
  <si>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</si>
  <si>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</si>
  <si>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</si>
  <si>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</si>
  <si>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</si>
  <si>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</si>
  <si>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</si>
  <si>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</si>
  <si>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</si>
  <si>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</si>
  <si>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</si>
  <si>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</si>
  <si>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</si>
  <si>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</si>
  <si>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</si>
  <si>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</si>
  <si>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</si>
  <si>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</si>
  <si>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</si>
  <si>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</si>
  <si>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</si>
  <si>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</si>
  <si>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</si>
  <si>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</si>
  <si>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</si>
  <si>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</si>
  <si>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</si>
  <si>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</si>
  <si>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</si>
  <si>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</si>
  <si>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</si>
  <si>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</si>
  <si>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</si>
  <si>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</si>
  <si>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</si>
  <si>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</si>
  <si>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</si>
  <si>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</si>
  <si>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</si>
  <si>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</si>
  <si>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</si>
  <si>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</si>
  <si>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</si>
  <si>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</si>
  <si>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</si>
  <si>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</si>
  <si>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</si>
  <si>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</si>
  <si>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</si>
  <si>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</si>
  <si>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</si>
  <si>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</si>
  <si>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</si>
  <si>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</si>
  <si>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</si>
  <si>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</si>
  <si>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</si>
  <si>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</si>
  <si>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</si>
  <si>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</si>
  <si>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</si>
  <si>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</si>
  <si>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</si>
  <si>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</si>
  <si>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</si>
  <si>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</si>
  <si>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</si>
  <si>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</si>
  <si>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</si>
  <si>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</si>
  <si>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</si>
  <si>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</si>
  <si>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</si>
  <si>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</si>
  <si>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</si>
  <si>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</si>
  <si>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</si>
  <si>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</si>
  <si>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</si>
  <si>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</si>
  <si>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</si>
  <si>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</si>
  <si>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</si>
  <si>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</si>
  <si>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</si>
  <si>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</si>
  <si>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</si>
  <si>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</si>
  <si>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</si>
  <si>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</si>
  <si>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</si>
  <si>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</si>
  <si>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</si>
  <si>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</si>
  <si>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</si>
  <si>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</si>
  <si>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</si>
  <si>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</si>
  <si>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</si>
  <si>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</si>
  <si>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</si>
  <si>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</si>
  <si>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</si>
  <si>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</si>
  <si>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</si>
  <si>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</si>
  <si>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</si>
  <si>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</si>
  <si>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</si>
  <si>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</si>
  <si>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</si>
  <si>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</si>
  <si>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</si>
  <si>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</si>
  <si>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</si>
  <si>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</si>
  <si>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</si>
  <si>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</si>
  <si>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</si>
  <si>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</si>
  <si>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</si>
  <si>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</si>
  <si>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</si>
  <si>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</si>
  <si>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</si>
  <si>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</si>
  <si>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</si>
  <si>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</si>
  <si>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</si>
  <si>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</si>
  <si>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</si>
  <si>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</si>
  <si>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</si>
  <si>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</si>
  <si>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</si>
  <si>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</si>
  <si>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</si>
  <si>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</si>
  <si>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</si>
  <si>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</si>
  <si>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</si>
  <si>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</si>
  <si>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</si>
  <si>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</si>
  <si>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</si>
  <si>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</si>
  <si>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</si>
  <si>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</si>
  <si>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</si>
  <si>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</si>
  <si>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</si>
  <si>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</si>
  <si>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</si>
  <si>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</si>
  <si>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</si>
  <si>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</si>
  <si>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</si>
  <si>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</si>
  <si>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</si>
  <si>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</si>
  <si>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</si>
  <si>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</si>
  <si>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</si>
  <si>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</si>
  <si>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</si>
  <si>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</si>
  <si>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</si>
  <si>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</si>
  <si>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</si>
  <si>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</si>
  <si>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</si>
  <si>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</si>
  <si>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</si>
  <si>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</si>
  <si>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</si>
  <si>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</si>
  <si>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</si>
  <si>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</si>
  <si>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</si>
  <si>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</si>
  <si>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</si>
  <si>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</si>
  <si>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</si>
  <si>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</si>
  <si>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</si>
  <si>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</si>
  <si>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</si>
  <si>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</si>
  <si>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</si>
  <si>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</si>
  <si>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</si>
  <si>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</si>
  <si>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</si>
  <si>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</si>
  <si>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</si>
  <si>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</si>
  <si>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</si>
  <si>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</si>
  <si>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</si>
  <si>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</si>
  <si>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</si>
  <si>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</si>
  <si>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</si>
  <si>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</si>
  <si>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</si>
  <si>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</si>
  <si>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</si>
  <si>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</si>
  <si>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</si>
  <si>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</si>
  <si>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</si>
  <si>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</si>
  <si>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</si>
  <si>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</si>
  <si>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</si>
  <si>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</si>
  <si>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</si>
  <si>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</si>
  <si>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</si>
  <si>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</si>
  <si>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</si>
  <si>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</si>
  <si>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</si>
  <si>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</si>
  <si>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</si>
  <si>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</si>
  <si>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</si>
  <si>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</si>
  <si>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</si>
  <si>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</si>
  <si>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</si>
  <si>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</si>
  <si>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</si>
  <si>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</si>
  <si>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</si>
  <si>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</si>
  <si>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</si>
  <si>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</si>
  <si>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</si>
  <si>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</si>
  <si>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</si>
  <si>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</si>
  <si>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</si>
  <si>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</si>
  <si>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</si>
  <si>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</si>
  <si>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</si>
  <si>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</si>
  <si>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</si>
  <si>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</si>
  <si>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</si>
  <si>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</si>
  <si>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</si>
  <si>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</si>
  <si>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</si>
  <si>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</si>
  <si>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</si>
  <si>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</si>
  <si>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</si>
  <si>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</si>
  <si>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</si>
  <si>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</si>
  <si>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</si>
  <si>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</si>
  <si>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</si>
  <si>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</si>
  <si>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</si>
  <si>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</si>
  <si>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</si>
  <si>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</si>
  <si>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</si>
  <si>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</si>
  <si>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</si>
  <si>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</si>
  <si>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</si>
  <si>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</si>
  <si>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</si>
  <si>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</si>
  <si>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</si>
  <si>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</si>
  <si>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</si>
  <si>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</si>
  <si>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</si>
  <si>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</si>
  <si>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</si>
  <si>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</si>
  <si>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</si>
  <si>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</si>
  <si>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</si>
  <si>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</si>
  <si>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</si>
  <si>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</si>
  <si>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</si>
  <si>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</si>
  <si>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</si>
  <si>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</si>
  <si>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</si>
  <si>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</si>
  <si>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</si>
  <si>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</si>
  <si>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</si>
  <si>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</si>
  <si>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</si>
  <si>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</si>
  <si>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</si>
  <si>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</si>
  <si>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</si>
  <si>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</si>
  <si>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</si>
  <si>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</si>
  <si>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</si>
  <si>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</si>
  <si>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</si>
  <si>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</si>
  <si>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</si>
  <si>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</si>
  <si>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</si>
  <si>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</si>
  <si>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</si>
  <si>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</si>
  <si>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</si>
  <si>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</si>
  <si>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</si>
  <si>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</si>
  <si>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</si>
  <si>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</si>
  <si>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</si>
  <si>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</si>
  <si>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</si>
  <si>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</si>
  <si>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</si>
  <si>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</si>
  <si>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</si>
  <si>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</si>
  <si>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</si>
  <si>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</si>
  <si>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</si>
  <si>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</si>
  <si>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</si>
  <si>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</si>
  <si>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</si>
  <si>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</si>
  <si>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</si>
  <si>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</si>
  <si>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</si>
  <si>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</si>
  <si>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</si>
  <si>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</si>
  <si>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</si>
  <si>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</si>
  <si>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</si>
  <si>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</si>
  <si>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</si>
  <si>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</si>
  <si>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</si>
  <si>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</si>
  <si>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</si>
  <si>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</si>
  <si>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</si>
  <si>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</si>
  <si>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</si>
  <si>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</si>
  <si>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</si>
  <si>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</si>
  <si>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</si>
  <si>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</si>
  <si>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</si>
  <si>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</si>
  <si>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</si>
  <si>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</si>
  <si>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</si>
  <si>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</si>
  <si>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</si>
  <si>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</si>
  <si>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</si>
  <si>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</si>
  <si>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</si>
  <si>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</si>
  <si>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</si>
  <si>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</si>
  <si>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</si>
  <si>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</si>
  <si>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</si>
  <si>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</si>
  <si>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</si>
  <si>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</si>
  <si>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</si>
  <si>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</si>
  <si>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</si>
  <si>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</si>
  <si>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</si>
  <si>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</si>
  <si>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</si>
  <si>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</si>
  <si>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</si>
  <si>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</si>
  <si>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</si>
  <si>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</si>
  <si>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</si>
  <si>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</si>
  <si>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</si>
  <si>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</si>
  <si>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</si>
  <si>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</si>
  <si>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</si>
  <si>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</si>
  <si>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</si>
  <si>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</si>
  <si>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</si>
  <si>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</si>
  <si>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</si>
  <si>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</si>
  <si>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</si>
  <si>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</si>
  <si>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</si>
  <si>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</si>
  <si>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</si>
  <si>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</si>
  <si>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</si>
  <si>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</si>
  <si>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</si>
  <si>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</si>
  <si>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</si>
  <si>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</si>
  <si>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</si>
  <si>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</si>
  <si>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</si>
  <si>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</si>
  <si>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</si>
  <si>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</si>
  <si>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</si>
  <si>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</si>
  <si>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</si>
  <si>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</si>
  <si>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</si>
  <si>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</si>
  <si>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</si>
  <si>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</si>
  <si>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</si>
  <si>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</si>
  <si>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</si>
  <si>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</si>
  <si>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</si>
  <si>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</si>
  <si>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</si>
  <si>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</si>
  <si>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</si>
  <si>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</si>
  <si>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</si>
  <si>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</si>
  <si>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</si>
  <si>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</si>
  <si>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</si>
  <si>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</si>
  <si>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</si>
  <si>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</si>
  <si>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</si>
  <si>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</si>
  <si>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</si>
  <si>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</si>
  <si>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</si>
  <si>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</si>
  <si>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</si>
  <si>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</si>
  <si>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</si>
  <si>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</si>
  <si>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</si>
  <si>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</si>
  <si>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</si>
  <si>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</si>
  <si>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</si>
  <si>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</si>
  <si>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</si>
  <si>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</si>
  <si>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</si>
  <si>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</si>
  <si>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</si>
  <si>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</si>
  <si>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</si>
  <si>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</si>
  <si>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</si>
  <si>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</si>
  <si>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</si>
  <si>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</si>
  <si>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</si>
  <si>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</si>
  <si>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</si>
  <si>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</si>
  <si>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</si>
  <si>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</si>
  <si>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</si>
  <si>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</si>
  <si>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</si>
  <si>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</si>
  <si>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</si>
  <si>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</si>
  <si>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</si>
  <si>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</si>
  <si>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</si>
  <si>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</si>
  <si>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</si>
  <si>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</si>
  <si>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</si>
  <si>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</si>
  <si>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</si>
  <si>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</si>
  <si>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</si>
  <si>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</si>
  <si>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</si>
  <si>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</si>
  <si>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</si>
  <si>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</si>
  <si>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</si>
  <si>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</si>
  <si>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</si>
  <si>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</si>
  <si>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</si>
  <si>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</si>
  <si>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</si>
  <si>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</si>
  <si>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</si>
  <si>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</si>
  <si>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</si>
  <si>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</si>
  <si>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</si>
  <si>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</si>
  <si>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</si>
  <si>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</si>
  <si>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</si>
  <si>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</si>
  <si>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</si>
  <si>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</si>
  <si>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</si>
  <si>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</si>
  <si>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</si>
  <si>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</si>
  <si>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</si>
  <si>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</si>
  <si>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</si>
  <si>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</si>
  <si>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</si>
  <si>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</si>
  <si>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</si>
  <si>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</si>
  <si>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</si>
  <si>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</si>
  <si>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</si>
  <si>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</si>
  <si>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</si>
  <si>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</si>
  <si>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</si>
  <si>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</si>
  <si>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</si>
  <si>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</si>
  <si>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</si>
  <si>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</si>
  <si>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</si>
  <si>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</si>
  <si>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</si>
  <si>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</si>
  <si>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</si>
  <si>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</si>
  <si>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</si>
  <si>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</si>
  <si>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</si>
  <si>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</si>
  <si>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</si>
  <si>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</si>
  <si>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</si>
  <si>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</si>
  <si>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</si>
  <si>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</si>
  <si>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</si>
  <si>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</si>
  <si>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</si>
  <si>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</si>
  <si>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</si>
  <si>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</si>
  <si>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</si>
  <si>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</si>
  <si>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</si>
  <si>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</si>
  <si>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</si>
  <si>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</si>
  <si>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</si>
  <si>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</si>
  <si>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</si>
  <si>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</si>
  <si>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</si>
  <si>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</si>
  <si>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</si>
  <si>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</si>
  <si>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</si>
  <si>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</si>
  <si>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</si>
  <si>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</si>
  <si>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</si>
  <si>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</si>
  <si>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</si>
  <si>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</si>
  <si>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</si>
  <si>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</si>
  <si>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</si>
  <si>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</si>
  <si>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</si>
  <si>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</si>
  <si>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</si>
  <si>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</si>
  <si>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</si>
  <si>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</si>
  <si>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</si>
  <si>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</si>
  <si>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</si>
  <si>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</si>
  <si>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</si>
  <si>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</si>
  <si>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</si>
  <si>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</si>
  <si>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</si>
  <si>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</si>
  <si>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</si>
  <si>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</si>
  <si>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</si>
  <si>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</si>
  <si>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</si>
  <si>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</si>
  <si>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</si>
  <si>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</si>
  <si>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</si>
  <si>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</si>
  <si>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</si>
  <si>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</si>
  <si>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</si>
  <si>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</si>
  <si>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</si>
  <si>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</si>
  <si>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</si>
  <si>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</si>
  <si>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</si>
  <si>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</si>
  <si>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</si>
  <si>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</si>
  <si>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</si>
  <si>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</si>
  <si>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</si>
  <si>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</si>
  <si>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</si>
  <si>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</si>
  <si>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</si>
  <si>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</si>
  <si>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</si>
  <si>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</si>
  <si>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</si>
  <si>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</si>
  <si>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</si>
  <si>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</si>
  <si>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</si>
  <si>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</si>
  <si>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</si>
  <si>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</si>
  <si>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</si>
  <si>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</si>
  <si>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</si>
  <si>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</si>
  <si>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</si>
  <si>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</si>
  <si>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</si>
  <si>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</si>
  <si>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</si>
  <si>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</si>
  <si>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</si>
  <si>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</si>
  <si>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</si>
  <si>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</si>
  <si>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</si>
  <si>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</si>
  <si>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</si>
  <si>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</si>
  <si>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</si>
  <si>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</si>
  <si>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</si>
  <si>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</si>
  <si>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</si>
  <si>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</si>
  <si>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</si>
  <si>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</si>
  <si>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</si>
  <si>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</si>
  <si>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</si>
  <si>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</si>
  <si>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</si>
  <si>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</si>
  <si>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</si>
  <si>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</si>
  <si>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</si>
  <si>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</si>
  <si>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</si>
  <si>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</si>
  <si>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</si>
  <si>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</si>
  <si>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</si>
  <si>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</si>
  <si>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</si>
  <si>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</si>
  <si>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</si>
  <si>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</si>
  <si>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</si>
  <si>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</si>
  <si>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</si>
  <si>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</si>
  <si>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</si>
  <si>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</si>
  <si>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</si>
  <si>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</si>
  <si>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</si>
  <si>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</si>
  <si>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</si>
  <si>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</si>
  <si>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</si>
  <si>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</si>
  <si>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</si>
  <si>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</si>
  <si>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</si>
  <si>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</si>
  <si>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</si>
  <si>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</si>
  <si>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</si>
  <si>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</si>
  <si>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</si>
  <si>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</si>
  <si>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</si>
  <si>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</si>
  <si>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</si>
  <si>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</si>
  <si>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</si>
  <si>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</si>
  <si>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</si>
  <si>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</si>
  <si>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</si>
  <si>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</si>
  <si>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</si>
  <si>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</si>
  <si>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</si>
  <si>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</si>
  <si>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</si>
  <si>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</si>
  <si>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</si>
  <si>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</si>
  <si>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</si>
  <si>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</si>
  <si>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</si>
  <si>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</si>
  <si>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</si>
  <si>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</si>
  <si>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</si>
  <si>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</si>
  <si>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</si>
  <si>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</si>
  <si>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</si>
  <si>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</si>
  <si>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</si>
  <si>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</si>
  <si>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</si>
  <si>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</si>
  <si>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</si>
  <si>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</si>
  <si>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</si>
  <si>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</si>
  <si>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</si>
  <si>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</si>
  <si>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</si>
  <si>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</si>
  <si>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</si>
  <si>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</si>
  <si>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</si>
  <si>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</si>
  <si>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</si>
  <si>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</si>
  <si>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</si>
  <si>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</si>
  <si>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</si>
  <si>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</si>
  <si>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</si>
  <si>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</si>
  <si>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</si>
  <si>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</si>
  <si>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</si>
  <si>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</si>
  <si>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</si>
  <si>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</si>
  <si>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</si>
  <si>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</si>
  <si>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</si>
  <si>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</si>
  <si>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</si>
  <si>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</si>
  <si>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</si>
  <si>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</si>
  <si>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</si>
  <si>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</si>
  <si>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</si>
  <si>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</si>
  <si>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</si>
  <si>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</si>
  <si>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</si>
  <si>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</si>
  <si>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</si>
  <si>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</si>
  <si>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</si>
  <si>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</si>
  <si>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</si>
  <si>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</si>
  <si>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</si>
  <si>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</si>
  <si>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</si>
  <si>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</si>
  <si>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</si>
  <si>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</si>
  <si>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</si>
  <si>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</si>
  <si>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</si>
  <si>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</si>
  <si>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</si>
  <si>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</si>
  <si>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</si>
  <si>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</si>
  <si>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</si>
  <si>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</si>
  <si>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</si>
  <si>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</si>
  <si>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</si>
  <si>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</si>
  <si>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</si>
  <si>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</si>
  <si>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</si>
  <si>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</si>
  <si>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</si>
  <si>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</si>
  <si>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</si>
  <si>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</si>
  <si>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</si>
  <si>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</si>
  <si>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</si>
  <si>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</si>
  <si>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</si>
  <si>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</si>
  <si>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</si>
  <si>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</si>
  <si>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</si>
  <si>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</si>
  <si>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</si>
  <si>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</si>
  <si>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</si>
  <si>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</si>
  <si>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</si>
  <si>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</si>
  <si>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</si>
  <si>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</si>
  <si>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</si>
  <si>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</si>
  <si>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</si>
  <si>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</si>
  <si>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</si>
  <si>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</si>
  <si>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</si>
  <si>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</si>
  <si>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</si>
  <si>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</si>
  <si>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</si>
  <si>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</si>
  <si>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</si>
  <si>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</si>
  <si>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</si>
  <si>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</si>
  <si>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</si>
  <si>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</si>
  <si>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</si>
  <si>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</si>
  <si>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</si>
  <si>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</si>
  <si>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</si>
  <si>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</si>
  <si>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</si>
  <si>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</si>
  <si>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</si>
  <si>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</si>
  <si>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</si>
  <si>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</si>
  <si>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</si>
  <si>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</si>
  <si>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</si>
  <si>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</si>
  <si>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</si>
  <si>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</si>
  <si>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</si>
  <si>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</si>
  <si>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</si>
  <si>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</si>
  <si>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</si>
  <si>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</si>
  <si>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</si>
  <si>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</si>
  <si>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</si>
  <si>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</si>
  <si>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</si>
  <si>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</si>
  <si>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</si>
  <si>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</si>
  <si>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</si>
  <si>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</si>
  <si>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</si>
  <si>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</si>
  <si>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</si>
  <si>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</si>
  <si>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</si>
  <si>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</si>
  <si>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</si>
  <si>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</si>
  <si>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</si>
  <si>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</si>
  <si>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</si>
  <si>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</si>
  <si>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</si>
  <si>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</si>
  <si>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</si>
  <si>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</si>
  <si>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</si>
  <si>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</si>
  <si>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</si>
  <si>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</si>
  <si>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</si>
  <si>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</si>
  <si>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</si>
  <si>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</si>
  <si>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</si>
  <si>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</si>
  <si>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</si>
  <si>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</si>
  <si>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</si>
  <si>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</si>
  <si>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</si>
  <si>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</si>
  <si>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</si>
  <si>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</si>
  <si>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</si>
  <si>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</si>
  <si>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</si>
  <si>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</si>
  <si>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</si>
  <si>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</si>
  <si>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</si>
  <si>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</si>
  <si>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</si>
  <si>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</si>
  <si>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</si>
  <si>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</si>
  <si>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</si>
  <si>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</si>
  <si>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</si>
  <si>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</si>
  <si>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</si>
  <si>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</si>
  <si>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</si>
  <si>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</si>
  <si>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</si>
  <si>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</si>
  <si>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</si>
  <si>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</si>
  <si>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</si>
  <si>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</si>
  <si>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</si>
  <si>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</si>
  <si>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</si>
  <si>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</si>
  <si>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</si>
  <si>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</si>
  <si>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</si>
  <si>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</si>
  <si>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</si>
  <si>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</si>
  <si>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</si>
  <si>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</si>
  <si>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</si>
  <si>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</si>
  <si>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</si>
  <si>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</si>
  <si>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</si>
  <si>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</si>
  <si>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</si>
  <si>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</si>
  <si>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</si>
  <si>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</si>
  <si>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</si>
  <si>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</si>
  <si>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</si>
  <si>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</si>
  <si>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</si>
  <si>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</si>
  <si>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</si>
  <si>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</si>
  <si>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</si>
  <si>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</si>
  <si>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</si>
  <si>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</si>
  <si>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</si>
  <si>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</si>
  <si>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</si>
  <si>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</si>
  <si>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</si>
  <si>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</si>
  <si>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</si>
  <si>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</si>
  <si>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</si>
  <si>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</si>
  <si>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</si>
  <si>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</si>
  <si>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</si>
  <si>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</si>
  <si>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</si>
  <si>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</si>
  <si>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</si>
  <si>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</si>
  <si>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</si>
  <si>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</si>
  <si>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</si>
  <si>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</si>
  <si>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</si>
  <si>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</si>
  <si>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</si>
  <si>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</si>
  <si>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</si>
  <si>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</si>
  <si>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</si>
  <si>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</si>
  <si>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</si>
  <si>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</si>
  <si>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</si>
  <si>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</si>
  <si>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</si>
  <si>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</si>
  <si>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</si>
  <si>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</si>
  <si>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</si>
  <si>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</si>
  <si>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</si>
  <si>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</si>
  <si>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</si>
  <si>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</si>
  <si>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</si>
  <si>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</si>
  <si>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</si>
  <si>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</si>
  <si>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</si>
  <si>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</si>
  <si>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</si>
  <si>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</si>
  <si>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</si>
  <si>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</si>
  <si>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</si>
  <si>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</si>
  <si>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</si>
  <si>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</si>
  <si>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</si>
  <si>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</si>
  <si>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</si>
  <si>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</si>
  <si>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</si>
  <si>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</si>
  <si>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</si>
  <si>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</si>
  <si>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</si>
  <si>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</si>
  <si>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</si>
  <si>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</si>
  <si>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</si>
  <si>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</si>
  <si>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</si>
  <si>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</si>
  <si>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</si>
  <si>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</si>
  <si>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</si>
  <si>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</si>
  <si>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</si>
  <si>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</si>
  <si>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</si>
  <si>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</si>
  <si>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</si>
  <si>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</si>
  <si>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</si>
  <si>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</si>
  <si>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</si>
  <si>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</si>
  <si>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</si>
  <si>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</si>
  <si>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</si>
  <si>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</si>
  <si>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</si>
  <si>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</si>
  <si>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</si>
  <si>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</si>
  <si>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</si>
  <si>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</si>
  <si>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</si>
  <si>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</si>
  <si>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</si>
  <si>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</si>
  <si>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</si>
  <si>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</si>
  <si>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</si>
  <si>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</si>
  <si>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</si>
  <si>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</si>
  <si>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</si>
  <si>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</si>
  <si>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</si>
  <si>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</si>
  <si>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</si>
  <si>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</si>
  <si>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</si>
  <si>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</si>
  <si>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</si>
  <si>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</si>
  <si>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</si>
  <si>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</si>
  <si>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</si>
  <si>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</si>
  <si>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</si>
  <si>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</si>
  <si>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</si>
  <si>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</si>
  <si>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</si>
  <si>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</si>
  <si>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</si>
  <si>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</si>
  <si>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</si>
  <si>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</si>
  <si>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</si>
  <si>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</si>
  <si>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</si>
  <si>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</si>
  <si>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</si>
  <si>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</si>
  <si>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</si>
  <si>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</si>
  <si>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</si>
  <si>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</si>
  <si>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</si>
  <si>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</si>
  <si>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</si>
  <si>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</si>
  <si>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</si>
  <si>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</si>
  <si>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</si>
  <si>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</si>
  <si>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</si>
  <si>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</si>
  <si>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</si>
  <si>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</si>
  <si>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</si>
  <si>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</si>
  <si>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</si>
  <si>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</si>
  <si>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</si>
  <si>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</si>
  <si>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</si>
  <si>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</si>
  <si>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</si>
  <si>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</si>
  <si>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</si>
  <si>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</si>
  <si>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</si>
  <si>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</si>
  <si>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</si>
  <si>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</si>
  <si>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</si>
  <si>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</si>
  <si>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</si>
  <si>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</si>
  <si>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</si>
  <si>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</si>
  <si>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</si>
  <si>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</si>
  <si>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</si>
  <si>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</si>
  <si>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</si>
  <si>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</si>
  <si>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</si>
  <si>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</si>
  <si>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</si>
  <si>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</si>
  <si>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</si>
  <si>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</si>
  <si>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</si>
  <si>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</si>
  <si>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</si>
  <si>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</si>
  <si>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</si>
  <si>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</si>
  <si>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</si>
  <si>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</si>
  <si>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</si>
  <si>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</si>
  <si>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</si>
  <si>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</si>
  <si>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</si>
  <si>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</si>
  <si>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</si>
  <si>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</si>
  <si>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</si>
  <si>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</si>
  <si>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</si>
  <si>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</si>
  <si>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</si>
  <si>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</si>
  <si>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</si>
  <si>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</si>
  <si>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</si>
  <si>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</si>
  <si>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</si>
  <si>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</si>
  <si>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</si>
  <si>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</si>
  <si>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</si>
  <si>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</si>
  <si>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</si>
  <si>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</si>
  <si>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</si>
  <si>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</si>
  <si>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</si>
  <si>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</si>
  <si>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</si>
  <si>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</si>
  <si>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</si>
  <si>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</si>
  <si>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</si>
  <si>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</si>
  <si>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</si>
  <si>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</si>
  <si>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</si>
  <si>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</si>
  <si>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</si>
  <si>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</si>
  <si>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</si>
  <si>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</si>
  <si>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</si>
  <si>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</si>
  <si>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</si>
  <si>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</si>
  <si>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</si>
  <si>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</si>
  <si>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</si>
  <si>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</si>
  <si>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</si>
  <si>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</si>
  <si>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</si>
  <si>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</si>
  <si>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</si>
  <si>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</si>
  <si>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</si>
  <si>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</si>
  <si>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</si>
  <si>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</si>
  <si>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</si>
  <si>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</si>
  <si>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</si>
  <si>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</si>
  <si>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</si>
  <si>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</si>
  <si>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</si>
  <si>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</si>
  <si>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</si>
  <si>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</si>
  <si>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</si>
  <si>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</si>
  <si>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</si>
  <si>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</si>
  <si>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</si>
  <si>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</si>
  <si>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</si>
  <si>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</si>
  <si>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</si>
  <si>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</si>
  <si>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</si>
  <si>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</si>
  <si>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</si>
  <si>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</si>
  <si>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</si>
  <si>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</si>
  <si>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</si>
  <si>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</si>
  <si>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</si>
  <si>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</si>
  <si>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</si>
  <si>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</si>
  <si>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</si>
  <si>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</si>
  <si>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</si>
  <si>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</si>
  <si>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</si>
  <si>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</si>
  <si>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</si>
  <si>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</si>
  <si>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</si>
  <si>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</si>
  <si>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</si>
  <si>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</si>
  <si>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</si>
  <si>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</si>
  <si>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</si>
  <si>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</si>
  <si>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</si>
  <si>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</si>
  <si>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</si>
  <si>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</si>
  <si>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</si>
  <si>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</si>
  <si>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</si>
  <si>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</si>
  <si>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</si>
  <si>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</si>
  <si>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</si>
  <si>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</si>
  <si>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</si>
  <si>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</si>
  <si>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</si>
  <si>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</si>
  <si>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</si>
  <si>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</si>
  <si>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</si>
  <si>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</si>
  <si>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</si>
  <si>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</si>
  <si>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</si>
  <si>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</si>
  <si>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</si>
  <si>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</si>
  <si>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</si>
  <si>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</si>
  <si>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</si>
  <si>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</si>
  <si>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</si>
  <si>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</si>
  <si>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</si>
  <si>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</si>
  <si>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</si>
  <si>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</si>
  <si>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</si>
  <si>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</si>
  <si>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</si>
  <si>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</si>
  <si>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</si>
  <si>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</si>
  <si>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</si>
  <si>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</si>
  <si>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</si>
  <si>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</si>
  <si>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</si>
  <si>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</si>
  <si>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</si>
  <si>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</si>
  <si>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</si>
  <si>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</si>
  <si>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</si>
  <si>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</si>
  <si>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</si>
  <si>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</si>
  <si>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</si>
  <si>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</si>
  <si>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</si>
  <si>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</si>
  <si>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</si>
  <si>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</si>
  <si>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</si>
  <si>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</si>
  <si>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</si>
  <si>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</si>
  <si>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</si>
  <si>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</si>
  <si>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</si>
  <si>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</si>
  <si>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</si>
  <si>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</si>
  <si>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</si>
  <si>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</si>
  <si>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</si>
  <si>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</si>
  <si>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</si>
  <si>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</si>
  <si>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</si>
  <si>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</si>
  <si>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</si>
  <si>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</si>
  <si>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</si>
  <si>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</si>
  <si>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</si>
  <si>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</si>
  <si>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</si>
  <si>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</si>
  <si>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</si>
  <si>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</si>
  <si>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</si>
  <si>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</si>
  <si>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</si>
  <si>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</si>
  <si>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</si>
  <si>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</si>
  <si>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</si>
  <si>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</si>
  <si>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</si>
  <si>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</si>
  <si>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</si>
  <si>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</si>
  <si>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</si>
  <si>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</si>
  <si>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</si>
  <si>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</si>
  <si>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</si>
  <si>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</si>
  <si>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</si>
  <si>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</si>
  <si>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</si>
  <si>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</si>
  <si>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</si>
  <si>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</si>
  <si>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</si>
  <si>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</si>
  <si>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</si>
  <si>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</si>
  <si>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</si>
  <si>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</si>
  <si>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</si>
  <si>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</si>
  <si>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</si>
  <si>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</si>
  <si>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</si>
  <si>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</si>
  <si>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</si>
  <si>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</si>
  <si>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</si>
  <si>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</si>
  <si>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</si>
  <si>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</si>
  <si>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</si>
  <si>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</si>
  <si>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</si>
  <si>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</si>
  <si>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</si>
  <si>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</si>
  <si>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</si>
  <si>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</si>
  <si>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</si>
  <si>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</si>
  <si>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</si>
  <si>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</si>
  <si>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</si>
  <si>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</si>
  <si>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</si>
  <si>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</si>
  <si>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</si>
  <si>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</si>
  <si>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</si>
  <si>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</si>
  <si>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</si>
  <si>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</si>
  <si>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</si>
  <si>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</si>
  <si>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</si>
  <si>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</si>
  <si>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</si>
  <si>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</si>
  <si>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</si>
  <si>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</si>
  <si>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</si>
  <si>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</si>
  <si>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</si>
  <si>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</si>
  <si>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</si>
  <si>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</si>
  <si>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</si>
  <si>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</si>
  <si>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</si>
  <si>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</si>
  <si>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</si>
  <si>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</si>
  <si>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</si>
  <si>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</si>
  <si>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</si>
  <si>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</si>
  <si>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</si>
  <si>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</si>
  <si>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</si>
  <si>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</si>
  <si>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</si>
  <si>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</si>
  <si>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</si>
  <si>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</si>
  <si>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</si>
  <si>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</si>
  <si>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</si>
  <si>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</si>
  <si>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</si>
  <si>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</si>
  <si>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</si>
  <si>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</si>
  <si>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</si>
  <si>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</si>
  <si>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</si>
  <si>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</si>
  <si>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</si>
  <si>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</si>
  <si>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</si>
  <si>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</si>
  <si>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</si>
  <si>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</si>
  <si>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</si>
  <si>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</si>
  <si>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</si>
  <si>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</si>
  <si>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</si>
  <si>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</si>
  <si>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</si>
  <si>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</si>
  <si>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</si>
  <si>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</si>
  <si>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</si>
  <si>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</si>
  <si>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</si>
  <si>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</si>
  <si>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</si>
  <si>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</si>
  <si>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</si>
  <si>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</si>
  <si>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</si>
  <si>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</si>
  <si>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</si>
  <si>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</si>
  <si>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</si>
  <si>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</si>
  <si>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</si>
  <si>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</si>
  <si>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</si>
  <si>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</si>
  <si>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</si>
  <si>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</si>
  <si>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</si>
  <si>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</si>
  <si>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</si>
  <si>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</si>
  <si>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</si>
  <si>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</si>
  <si>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</si>
  <si>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</si>
  <si>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</si>
  <si>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</si>
  <si>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</si>
  <si>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</si>
  <si>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</si>
  <si>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</si>
  <si>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</si>
  <si>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</si>
  <si>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</si>
  <si>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</si>
  <si>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</si>
  <si>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</si>
  <si>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</si>
  <si>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</si>
  <si>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</si>
  <si>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</si>
  <si>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</si>
  <si>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</si>
  <si>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</si>
  <si>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</si>
  <si>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</si>
  <si>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</si>
  <si>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</si>
  <si>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</si>
  <si>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</si>
  <si>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</si>
  <si>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</si>
  <si>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</si>
  <si>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</si>
  <si>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</si>
  <si>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</si>
  <si>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</si>
  <si>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</si>
  <si>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</si>
  <si>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</si>
  <si>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</si>
  <si>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</si>
  <si>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</si>
  <si>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</si>
  <si>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</si>
  <si>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</si>
  <si>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</si>
  <si>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</si>
  <si>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</si>
  <si>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</si>
  <si>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</si>
  <si>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</si>
  <si>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</si>
  <si>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</si>
  <si>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</si>
  <si>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</si>
  <si>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</si>
  <si>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</si>
  <si>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</si>
  <si>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</si>
  <si>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</si>
  <si>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</si>
  <si>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</si>
  <si>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</si>
  <si>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</si>
  <si>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</si>
  <si>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</si>
  <si>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</si>
  <si>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</si>
  <si>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</si>
  <si>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</si>
  <si>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</si>
  <si>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</si>
  <si>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</si>
  <si>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</si>
  <si>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</si>
  <si>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</si>
  <si>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</si>
  <si>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</si>
  <si>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</si>
  <si>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</si>
  <si>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</si>
  <si>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</si>
  <si>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</si>
  <si>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</si>
  <si>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</si>
  <si>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</si>
  <si>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</si>
  <si>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</si>
  <si>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</si>
  <si>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</si>
  <si>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</si>
  <si>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</si>
  <si>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</si>
  <si>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</si>
  <si>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</si>
  <si>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</si>
  <si>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</si>
  <si>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</si>
  <si>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</si>
  <si>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</si>
  <si>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</si>
  <si>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</si>
  <si>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</si>
  <si>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</si>
  <si>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</si>
  <si>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</si>
  <si>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</si>
  <si>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</si>
  <si>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</si>
  <si>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</si>
  <si>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</si>
  <si>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</si>
  <si>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</si>
  <si>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</si>
  <si>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</si>
  <si>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</si>
  <si>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</si>
  <si>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</si>
  <si>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</si>
  <si>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</si>
  <si>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</si>
  <si>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</si>
  <si>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</si>
  <si>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</si>
  <si>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</si>
  <si>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</si>
  <si>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</si>
  <si>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</si>
  <si>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</si>
  <si>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</si>
  <si>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</si>
  <si>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</si>
  <si>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</si>
  <si>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</si>
  <si>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</si>
  <si>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</si>
  <si>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</si>
  <si>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</si>
  <si>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</si>
  <si>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</si>
  <si>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</si>
  <si>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</si>
  <si>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</si>
  <si>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</si>
  <si>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</si>
  <si>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</si>
  <si>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</si>
  <si>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</si>
  <si>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</si>
  <si>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</si>
  <si>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</si>
  <si>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</si>
  <si>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</si>
  <si>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</si>
  <si>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</si>
  <si>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</si>
  <si>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</si>
  <si>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</si>
  <si>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</si>
  <si>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</si>
  <si>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</si>
  <si>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</si>
  <si>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</si>
  <si>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</si>
  <si>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</si>
  <si>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</si>
  <si>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</si>
  <si>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</si>
  <si>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</si>
  <si>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</si>
  <si>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</si>
  <si>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</si>
  <si>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</si>
  <si>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</si>
  <si>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</si>
  <si>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</si>
  <si>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</si>
  <si>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</si>
  <si>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</si>
  <si>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</si>
  <si>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</si>
  <si>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</si>
  <si>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</si>
  <si>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</si>
  <si>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</si>
  <si>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</si>
  <si>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</si>
  <si>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</si>
  <si>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</si>
  <si>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</si>
  <si>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</si>
  <si>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</si>
  <si>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</si>
  <si>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</si>
  <si>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</si>
  <si>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</si>
  <si>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</si>
  <si>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</si>
  <si>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</si>
  <si>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</si>
  <si>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</si>
  <si>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</si>
  <si>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</si>
  <si>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</si>
  <si>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</si>
  <si>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</si>
  <si>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</si>
  <si>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</si>
  <si>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</si>
  <si>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</si>
  <si>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</si>
  <si>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</si>
  <si>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</si>
  <si>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</si>
  <si>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</si>
  <si>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</si>
  <si>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</si>
  <si>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</si>
  <si>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</si>
  <si>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</si>
  <si>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</si>
  <si>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</si>
  <si>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</si>
  <si>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</si>
  <si>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</si>
  <si>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</si>
  <si>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</si>
  <si>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</si>
  <si>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</si>
  <si>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</si>
  <si>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</si>
  <si>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</si>
  <si>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</si>
  <si>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</si>
  <si>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</si>
  <si>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</si>
  <si>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</si>
  <si>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</si>
  <si>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</si>
  <si>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</si>
  <si>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</si>
  <si>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</si>
  <si>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</si>
  <si>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</si>
  <si>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</si>
  <si>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</si>
  <si>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</si>
  <si>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</si>
  <si>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</si>
  <si>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</si>
  <si>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</si>
  <si>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</si>
  <si>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</si>
  <si>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</si>
  <si>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</si>
  <si>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</si>
  <si>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</si>
  <si>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</si>
  <si>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</si>
  <si>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</si>
  <si>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</si>
  <si>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</si>
  <si>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</si>
  <si>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</si>
  <si>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</si>
  <si>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</si>
  <si>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</si>
  <si>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</si>
  <si>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</si>
  <si>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</si>
  <si>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</si>
  <si>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</si>
  <si>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</si>
  <si>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</si>
  <si>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</si>
  <si>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</si>
  <si>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</si>
  <si>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</si>
  <si>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</si>
  <si>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</si>
  <si>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</si>
  <si>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</si>
  <si>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</si>
  <si>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</si>
  <si>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</si>
  <si>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</si>
  <si>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</si>
  <si>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</si>
  <si>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</si>
  <si>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</si>
  <si>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</si>
  <si>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</si>
  <si>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</si>
  <si>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</si>
  <si>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</si>
  <si>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</si>
  <si>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</si>
  <si>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</si>
  <si>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</si>
  <si>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</si>
  <si>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</si>
  <si>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</si>
  <si>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</si>
  <si>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</si>
  <si>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</si>
  <si>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</si>
  <si>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</si>
  <si>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</si>
  <si>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</si>
  <si>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</si>
  <si>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</si>
  <si>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</si>
  <si>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</si>
  <si>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</si>
  <si>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</si>
  <si>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</si>
  <si>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</si>
  <si>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</si>
  <si>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</si>
  <si>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</si>
  <si>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</si>
  <si>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</si>
  <si>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</si>
  <si>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</si>
  <si>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</si>
  <si>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</si>
  <si>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</si>
  <si>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</si>
  <si>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</si>
  <si>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</si>
  <si>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</si>
  <si>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</si>
  <si>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</si>
  <si>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</si>
  <si>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</si>
  <si>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</si>
  <si>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</si>
  <si>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</si>
  <si>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</si>
  <si>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</si>
  <si>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</si>
  <si>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</si>
  <si>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</si>
  <si>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</si>
  <si>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</si>
  <si>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</si>
  <si>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</si>
  <si>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</si>
  <si>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</si>
  <si>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</si>
  <si>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</si>
  <si>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</si>
  <si>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</si>
  <si>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</si>
  <si>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</si>
  <si>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</si>
  <si>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</si>
  <si>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</si>
  <si>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</si>
  <si>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</si>
  <si>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</si>
  <si>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</si>
  <si>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</si>
  <si>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</si>
  <si>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</si>
  <si>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</si>
  <si>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</si>
  <si>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</si>
  <si>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</si>
  <si>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</si>
  <si>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</si>
  <si>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</si>
  <si>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</si>
  <si>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</si>
  <si>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</si>
  <si>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</si>
  <si>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</si>
  <si>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</si>
  <si>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</si>
  <si>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</si>
  <si>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</si>
  <si>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</si>
  <si>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</si>
  <si>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</si>
  <si>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</si>
  <si>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</si>
  <si>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</si>
  <si>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</si>
  <si>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</si>
  <si>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</si>
  <si>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</si>
  <si>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</si>
  <si>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</si>
  <si>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</si>
  <si>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</si>
  <si>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</si>
  <si>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</si>
  <si>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</si>
  <si>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</si>
  <si>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</si>
  <si>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</si>
  <si>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</si>
  <si>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</si>
  <si>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</si>
  <si>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</si>
  <si>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</si>
  <si>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</si>
  <si>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</si>
  <si>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</si>
  <si>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</si>
  <si>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</si>
  <si>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</si>
  <si>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</si>
  <si>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</si>
  <si>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</si>
  <si>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</si>
  <si>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</si>
  <si>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</si>
  <si>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</si>
  <si>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</si>
  <si>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</si>
  <si>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</si>
  <si>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</si>
  <si>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</si>
  <si>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</si>
  <si>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</si>
  <si>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</si>
  <si>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</si>
  <si>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</si>
  <si>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</si>
  <si>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</si>
  <si>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</si>
  <si>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</si>
  <si>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</si>
  <si>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</si>
  <si>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</si>
  <si>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</si>
  <si>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</si>
  <si>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</si>
  <si>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</si>
  <si>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</si>
  <si>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</si>
  <si>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</si>
  <si>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</si>
  <si>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</si>
  <si>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</si>
  <si>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</si>
  <si>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</si>
  <si>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</si>
  <si>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</si>
  <si>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</si>
  <si>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</si>
  <si>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</si>
  <si>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</si>
  <si>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</si>
  <si>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</si>
  <si>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</si>
  <si>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</si>
  <si>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</si>
  <si>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</si>
  <si>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</si>
  <si>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</si>
  <si>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</si>
  <si>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</si>
  <si>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</si>
  <si>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</si>
  <si>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</si>
  <si>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</si>
  <si>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</si>
  <si>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</si>
  <si>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</si>
  <si>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</si>
  <si>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</si>
  <si>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</si>
  <si>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</si>
  <si>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</si>
  <si>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</si>
  <si>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</si>
  <si>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</si>
  <si>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</si>
  <si>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</si>
  <si>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</si>
  <si>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</si>
  <si>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</si>
  <si>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</si>
  <si>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</si>
  <si>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</si>
  <si>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</si>
  <si>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</si>
  <si>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</si>
  <si>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</si>
  <si>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</si>
  <si>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</si>
  <si>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</si>
  <si>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</si>
  <si>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</si>
  <si>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</si>
  <si>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</si>
  <si>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</si>
  <si>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</si>
  <si>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</si>
  <si>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</si>
  <si>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</si>
  <si>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</si>
  <si>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</si>
  <si>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</si>
  <si>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</si>
  <si>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</si>
  <si>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</si>
  <si>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</si>
  <si>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</si>
  <si>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</si>
  <si>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</si>
  <si>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</si>
  <si>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</si>
  <si>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</si>
  <si>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</si>
  <si>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</si>
  <si>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</si>
  <si>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</si>
  <si>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</si>
  <si>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</si>
  <si>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</si>
  <si>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</si>
  <si>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</si>
  <si>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</si>
  <si>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</si>
  <si>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</si>
  <si>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</si>
  <si>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</si>
  <si>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</si>
  <si>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</si>
  <si>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</si>
  <si>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</si>
  <si>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</si>
  <si>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</si>
  <si>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</si>
  <si>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</si>
  <si>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</si>
  <si>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</si>
  <si>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</si>
  <si>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</si>
  <si>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</si>
  <si>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</si>
  <si>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</si>
  <si>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</si>
  <si>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</si>
  <si>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</si>
  <si>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</si>
  <si>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</si>
  <si>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</si>
  <si>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</si>
  <si>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</si>
  <si>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</si>
  <si>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</si>
  <si>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</si>
  <si>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</si>
  <si>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</si>
  <si>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</si>
  <si>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</si>
  <si>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</si>
  <si>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</si>
  <si>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</si>
  <si>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</si>
  <si>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</si>
  <si>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</si>
  <si>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</si>
  <si>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</si>
  <si>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</si>
  <si>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</si>
  <si>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</si>
  <si>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</si>
  <si>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</si>
  <si>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</si>
  <si>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</si>
  <si>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</si>
  <si>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</si>
  <si>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</si>
  <si>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</si>
  <si>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</si>
  <si>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</si>
  <si>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</si>
  <si>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</si>
  <si>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</si>
  <si>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</si>
  <si>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</si>
  <si>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</si>
  <si>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</si>
  <si>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</si>
  <si>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</si>
  <si>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</si>
  <si>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</si>
  <si>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</si>
  <si>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</si>
  <si>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</si>
  <si>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</si>
  <si>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</si>
  <si>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</si>
  <si>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</si>
  <si>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</si>
  <si>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</si>
  <si>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</si>
  <si>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</si>
  <si>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</si>
  <si>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</si>
  <si>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</si>
  <si>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</si>
  <si>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</si>
  <si>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</si>
  <si>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</si>
  <si>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</si>
  <si>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</si>
  <si>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</si>
  <si>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</si>
  <si>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</si>
  <si>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</si>
  <si>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</si>
  <si>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</si>
  <si>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</si>
  <si>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</si>
  <si>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</si>
  <si>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</si>
  <si>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</si>
  <si>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</si>
  <si>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</si>
  <si>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</si>
  <si>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</si>
  <si>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</si>
  <si>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</si>
  <si>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</si>
  <si>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</si>
  <si>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</si>
  <si>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</si>
  <si>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</si>
  <si>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</si>
  <si>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</si>
  <si>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</si>
  <si>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</si>
  <si>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</si>
  <si>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</si>
  <si>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</si>
  <si>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</si>
  <si>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</si>
  <si>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</si>
  <si>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</si>
  <si>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</si>
  <si>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</si>
  <si>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</si>
  <si>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</si>
  <si>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</si>
  <si>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</si>
  <si>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</si>
  <si>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</si>
  <si>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</si>
  <si>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</si>
  <si>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</si>
  <si>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</si>
  <si>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</si>
  <si>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</si>
  <si>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</si>
  <si>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</si>
  <si>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</si>
  <si>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</si>
  <si>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</si>
  <si>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</si>
  <si>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</si>
  <si>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</si>
  <si>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</si>
  <si>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</si>
  <si>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</si>
  <si>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</si>
  <si>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</si>
  <si>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</si>
  <si>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</si>
  <si>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</si>
  <si>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</si>
  <si>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</si>
  <si>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</si>
  <si>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</si>
  <si>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</si>
  <si>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</si>
  <si>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</si>
  <si>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</si>
  <si>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</si>
  <si>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</si>
  <si>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</si>
  <si>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</si>
  <si>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</si>
  <si>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</si>
  <si>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</si>
  <si>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</si>
  <si>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</si>
  <si>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</si>
  <si>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</si>
  <si>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</si>
  <si>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</si>
  <si>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</si>
  <si>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</si>
  <si>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</si>
  <si>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</si>
  <si>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</si>
  <si>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</si>
  <si>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</si>
  <si>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</si>
  <si>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</si>
  <si>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</si>
  <si>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</si>
  <si>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</si>
  <si>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</si>
  <si>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</si>
  <si>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</si>
  <si>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</si>
  <si>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</si>
  <si>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</si>
  <si>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</si>
  <si>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</si>
  <si>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</si>
  <si>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</si>
  <si>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</si>
  <si>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</si>
  <si>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</si>
  <si>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</si>
  <si>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</si>
  <si>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</si>
  <si>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</si>
  <si>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</si>
  <si>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</si>
  <si>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</si>
  <si>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</si>
  <si>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</si>
  <si>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</si>
  <si>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</si>
  <si>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</si>
  <si>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</si>
  <si>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</si>
  <si>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</si>
  <si>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</si>
  <si>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</si>
  <si>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</si>
  <si>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</si>
  <si>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</si>
  <si>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</si>
  <si>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</si>
  <si>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</si>
  <si>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</si>
  <si>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</si>
  <si>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</si>
  <si>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</si>
  <si>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</si>
  <si>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</si>
  <si>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</si>
  <si>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</si>
  <si>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</si>
  <si>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</si>
  <si>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</si>
  <si>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</si>
  <si>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</si>
  <si>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</si>
  <si>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</si>
  <si>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</si>
  <si>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</si>
  <si>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</si>
  <si>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</si>
  <si>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</si>
  <si>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</si>
  <si>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</si>
  <si>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</si>
  <si>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</si>
  <si>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</si>
  <si>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</si>
  <si>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</si>
  <si>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</si>
  <si>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</si>
  <si>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</si>
  <si>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</si>
  <si>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</si>
  <si>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</si>
  <si>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</si>
  <si>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</si>
  <si>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</si>
  <si>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</si>
  <si>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</si>
  <si>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</si>
  <si>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</si>
  <si>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</si>
  <si>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</si>
  <si>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</si>
  <si>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</si>
  <si>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</si>
  <si>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</si>
  <si>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</si>
  <si>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</si>
  <si>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</si>
  <si>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</si>
  <si>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</si>
  <si>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</si>
  <si>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</si>
  <si>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</si>
  <si>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</si>
  <si>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</si>
  <si>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</si>
  <si>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</si>
  <si>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</si>
  <si>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</si>
  <si>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</si>
  <si>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</si>
  <si>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</si>
  <si>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</si>
  <si>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</si>
  <si>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</si>
  <si>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</si>
  <si>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</si>
  <si>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</si>
  <si>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</si>
  <si>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</si>
  <si>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</si>
  <si>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</si>
  <si>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</si>
  <si>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</si>
  <si>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</si>
  <si>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</si>
  <si>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</si>
  <si>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</si>
  <si>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</si>
  <si>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</si>
  <si>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</si>
  <si>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</si>
  <si>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</si>
  <si>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</si>
  <si>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</si>
  <si>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</si>
  <si>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</si>
  <si>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</si>
  <si>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</si>
  <si>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</si>
  <si>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</si>
  <si>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</si>
  <si>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</si>
  <si>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</si>
  <si>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</si>
  <si>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</si>
  <si>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</si>
  <si>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</si>
  <si>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</si>
  <si>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</si>
  <si>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</si>
  <si>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</si>
  <si>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</si>
  <si>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</si>
  <si>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</si>
  <si>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</si>
  <si>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</si>
  <si>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</si>
  <si>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</si>
  <si>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</si>
  <si>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</si>
  <si>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</si>
  <si>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</si>
  <si>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</si>
  <si>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</si>
  <si>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</si>
  <si>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</si>
  <si>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</si>
  <si>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</si>
  <si>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</si>
  <si>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</si>
  <si>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</si>
  <si>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</si>
  <si>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</si>
  <si>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</si>
  <si>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</si>
  <si>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</si>
  <si>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</si>
  <si>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</si>
  <si>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</si>
  <si>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</si>
  <si>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</si>
  <si>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</si>
  <si>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</si>
  <si>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</si>
  <si>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</si>
  <si>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</si>
  <si>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</si>
  <si>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</si>
  <si>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</si>
  <si>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</si>
  <si>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</si>
  <si>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</si>
  <si>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</si>
  <si>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</si>
  <si>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</si>
  <si>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</si>
  <si>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</si>
  <si>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</si>
  <si>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</si>
  <si>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</si>
  <si>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</si>
  <si>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</si>
  <si>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</si>
  <si>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</si>
  <si>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</si>
  <si>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</si>
  <si>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</si>
  <si>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</si>
  <si>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</si>
  <si>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</si>
  <si>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</si>
  <si>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</si>
  <si>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</si>
  <si>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</si>
  <si>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</si>
  <si>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</si>
  <si>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</si>
  <si>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</si>
  <si>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</si>
  <si>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</si>
  <si>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</si>
  <si>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</si>
  <si>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</si>
  <si>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</si>
  <si>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</si>
  <si>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</si>
  <si>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</si>
  <si>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</si>
  <si>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</si>
  <si>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</si>
  <si>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</si>
  <si>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</si>
  <si>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</si>
  <si>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</si>
  <si>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</si>
  <si>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</si>
  <si>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</si>
  <si>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</si>
  <si>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</si>
  <si>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</si>
  <si>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</si>
  <si>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</si>
  <si>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</si>
  <si>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</si>
  <si>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</si>
  <si>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</si>
  <si>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</si>
  <si>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</si>
  <si>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</si>
  <si>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</si>
  <si>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</si>
  <si>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</si>
  <si>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</si>
  <si>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</si>
  <si>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</si>
  <si>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</si>
  <si>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</si>
  <si>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</si>
  <si>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</si>
  <si>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</si>
  <si>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</si>
  <si>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</si>
  <si>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</si>
  <si>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</si>
  <si>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</si>
  <si>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</si>
  <si>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</si>
  <si>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</si>
  <si>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</si>
  <si>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</si>
  <si>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</si>
  <si>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</si>
  <si>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</si>
  <si>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</si>
  <si>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</si>
  <si>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</si>
  <si>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</si>
  <si>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</si>
  <si>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</si>
  <si>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</si>
  <si>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</si>
  <si>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</si>
  <si>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</si>
  <si>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</si>
  <si>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</si>
  <si>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</si>
  <si>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</si>
  <si>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</si>
  <si>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</si>
  <si>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</si>
  <si>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</si>
  <si>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</si>
  <si>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</si>
  <si>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</si>
  <si>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</si>
  <si>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</si>
  <si>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</si>
  <si>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</si>
  <si>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</si>
  <si>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</si>
  <si>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</si>
  <si>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</si>
  <si>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</si>
  <si>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</si>
  <si>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</si>
  <si>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</si>
  <si>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</si>
  <si>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</si>
  <si>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</si>
  <si>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</si>
  <si>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</si>
  <si>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</si>
  <si>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</si>
  <si>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</si>
  <si>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</si>
  <si>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</si>
  <si>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</si>
  <si>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</si>
  <si>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</si>
  <si>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</si>
  <si>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</si>
  <si>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</si>
  <si>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</si>
  <si>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</si>
  <si>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</si>
  <si>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</si>
  <si>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</si>
  <si>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</si>
  <si>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</si>
  <si>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</si>
  <si>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</si>
  <si>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</si>
  <si>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</si>
  <si>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</si>
  <si>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</si>
  <si>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</si>
  <si>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</si>
  <si>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</si>
  <si>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</si>
  <si>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</si>
  <si>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</si>
  <si>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</si>
  <si>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</si>
  <si>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</si>
  <si>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</si>
  <si>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</si>
  <si>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</si>
  <si>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</si>
  <si>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</si>
  <si>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</si>
  <si>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</si>
  <si>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</si>
  <si>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</si>
  <si>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</si>
  <si>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</si>
  <si>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</si>
  <si>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</si>
  <si>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</si>
  <si>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</si>
  <si>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</si>
  <si>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</si>
  <si>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</si>
  <si>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</si>
  <si>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</si>
  <si>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</si>
  <si>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</si>
  <si>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</si>
  <si>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</si>
  <si>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</si>
  <si>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</si>
  <si>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</si>
  <si>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</si>
  <si>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</si>
  <si>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</si>
  <si>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</si>
  <si>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</si>
  <si>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</si>
  <si>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</si>
  <si>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</si>
  <si>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</si>
  <si>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</si>
  <si>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</si>
  <si>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</si>
  <si>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</si>
  <si>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</si>
  <si>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</si>
  <si>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</si>
  <si>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</si>
  <si>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</si>
  <si>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</si>
  <si>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</si>
  <si>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</si>
  <si>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</si>
  <si>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</si>
  <si>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</si>
  <si>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</si>
  <si>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</si>
  <si>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</si>
  <si>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</si>
  <si>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</si>
  <si>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</si>
  <si>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</si>
  <si>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</si>
  <si>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</si>
  <si>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</si>
  <si>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</si>
  <si>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</si>
  <si>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</si>
  <si>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</si>
  <si>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</si>
  <si>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</si>
  <si>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</si>
  <si>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</si>
  <si>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</si>
  <si>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</si>
  <si>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</si>
  <si>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</si>
  <si>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</si>
  <si>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</si>
  <si>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</si>
  <si>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</si>
  <si>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</si>
  <si>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</si>
  <si>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</si>
  <si>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</si>
  <si>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</si>
  <si>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</si>
  <si>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</si>
  <si>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</si>
  <si>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</si>
  <si>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</si>
  <si>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</si>
  <si>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</si>
  <si>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</si>
  <si>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</si>
  <si>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</si>
  <si>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</si>
  <si>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</si>
  <si>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</si>
  <si>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</si>
  <si>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</si>
  <si>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</si>
  <si>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</si>
  <si>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</si>
  <si>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</si>
  <si>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</si>
  <si>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</si>
  <si>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</si>
  <si>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</si>
  <si>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</si>
  <si>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</si>
  <si>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</si>
  <si>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</si>
  <si>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</si>
  <si>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</si>
  <si>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</si>
  <si>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</si>
  <si>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</si>
  <si>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</si>
  <si>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</si>
  <si>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</si>
  <si>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</si>
  <si>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</si>
  <si>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</si>
  <si>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</si>
  <si>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</si>
  <si>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</si>
  <si>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</si>
  <si>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</si>
  <si>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</si>
  <si>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</si>
  <si>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</si>
  <si>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</si>
  <si>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</si>
  <si>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</si>
  <si>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</si>
  <si>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</si>
  <si>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</si>
  <si>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</si>
  <si>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</si>
  <si>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</si>
  <si>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</si>
  <si>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</si>
  <si>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</si>
  <si>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</si>
  <si>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</si>
  <si>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</si>
  <si>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</si>
  <si>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</si>
  <si>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</si>
  <si>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</si>
  <si>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</si>
  <si>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</si>
  <si>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</si>
  <si>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</si>
  <si>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</si>
  <si>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</si>
  <si>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</si>
  <si>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</si>
  <si>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</si>
  <si>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</si>
  <si>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</si>
  <si>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</si>
  <si>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</si>
  <si>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</si>
  <si>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</si>
  <si>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</si>
  <si>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</si>
  <si>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</si>
  <si>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</si>
  <si>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</si>
  <si>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</si>
  <si>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</si>
  <si>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</si>
  <si>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</si>
  <si>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</si>
  <si>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</si>
  <si>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</si>
  <si>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</si>
  <si>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</si>
  <si>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</si>
  <si>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</si>
  <si>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</si>
  <si>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</si>
  <si>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</si>
  <si>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</si>
  <si>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</si>
  <si>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</si>
  <si>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</si>
  <si>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</si>
  <si>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</si>
  <si>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</si>
  <si>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</si>
  <si>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</si>
  <si>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</si>
  <si>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</si>
  <si>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</si>
  <si>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</si>
  <si>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</si>
  <si>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</si>
  <si>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</si>
  <si>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</si>
  <si>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</si>
  <si>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</si>
  <si>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</si>
  <si>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</si>
  <si>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</si>
  <si>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</si>
  <si>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</si>
  <si>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</si>
  <si>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</si>
  <si>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</si>
  <si>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</si>
  <si>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</si>
  <si>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</si>
  <si>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</si>
  <si>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</si>
  <si>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</si>
  <si>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</si>
  <si>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</si>
  <si>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</si>
  <si>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</si>
  <si>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</si>
  <si>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</si>
  <si>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</si>
  <si>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</si>
  <si>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</si>
  <si>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</si>
  <si>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</si>
  <si>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</si>
  <si>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</si>
  <si>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</si>
  <si>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</si>
  <si>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</si>
  <si>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</si>
  <si>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</si>
  <si>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</si>
  <si>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</si>
  <si>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</si>
  <si>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</si>
  <si>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</si>
  <si>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</si>
  <si>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</si>
  <si>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</si>
  <si>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</si>
  <si>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</si>
  <si>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</si>
  <si>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</si>
  <si>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</si>
  <si>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</si>
  <si>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</si>
  <si>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</si>
  <si>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</si>
  <si>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</si>
  <si>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</si>
  <si>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</si>
  <si>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</si>
  <si>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</si>
  <si>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</si>
  <si>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</si>
  <si>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</si>
  <si>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</si>
  <si>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</si>
  <si>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</si>
  <si>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</si>
  <si>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</si>
  <si>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</si>
  <si>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</si>
  <si>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</si>
  <si>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</si>
  <si>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</si>
  <si>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</si>
  <si>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</si>
  <si>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</si>
  <si>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</si>
  <si>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</si>
  <si>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</si>
  <si>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</si>
  <si>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</si>
  <si>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</si>
  <si>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</si>
  <si>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</si>
  <si>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</si>
  <si>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</si>
  <si>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</si>
  <si>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</si>
  <si>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</si>
  <si>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</si>
  <si>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</si>
  <si>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</si>
  <si>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</si>
  <si>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</si>
  <si>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</si>
  <si>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</si>
  <si>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</si>
  <si>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</si>
  <si>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</si>
  <si>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</si>
  <si>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</si>
  <si>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</si>
  <si>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</si>
  <si>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</si>
  <si>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</si>
  <si>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</si>
  <si>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</si>
  <si>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</si>
  <si>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</si>
  <si>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</si>
  <si>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</si>
  <si>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</si>
  <si>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</si>
  <si>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</si>
  <si>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</si>
  <si>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</si>
  <si>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</si>
  <si>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</si>
  <si>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</si>
  <si>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</si>
  <si>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</si>
  <si>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</si>
  <si>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</si>
  <si>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</si>
  <si>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</si>
  <si>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</si>
  <si>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</si>
  <si>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</si>
  <si>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</si>
  <si>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</si>
  <si>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</si>
  <si>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</si>
  <si>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</si>
  <si>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</si>
  <si>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</si>
  <si>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</si>
  <si>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</si>
  <si>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</si>
  <si>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</si>
  <si>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</si>
  <si>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</si>
  <si>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</si>
  <si>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</si>
  <si>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</si>
  <si>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</si>
  <si>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</si>
  <si>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</si>
  <si>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</si>
  <si>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</si>
  <si>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</si>
  <si>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</si>
  <si>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</si>
  <si>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</si>
  <si>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</si>
  <si>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</si>
  <si>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</si>
  <si>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</si>
  <si>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</si>
  <si>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</si>
  <si>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</si>
  <si>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</si>
  <si>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</si>
  <si>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</si>
  <si>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</si>
  <si>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</si>
  <si>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</si>
  <si>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</si>
  <si>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</si>
  <si>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</si>
  <si>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</si>
  <si>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</si>
  <si>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</si>
  <si>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</si>
  <si>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</si>
  <si>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</si>
  <si>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</si>
  <si>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</si>
  <si>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</si>
  <si>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</si>
  <si>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</si>
  <si>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</si>
  <si>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</si>
  <si>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</si>
  <si>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</si>
  <si>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</si>
  <si>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</si>
  <si>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</si>
  <si>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</si>
  <si>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</si>
  <si>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</si>
  <si>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</si>
  <si>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</si>
  <si>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</si>
  <si>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</si>
  <si>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</si>
  <si>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</si>
  <si>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</si>
  <si>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</si>
  <si>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</si>
  <si>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</si>
  <si>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</si>
  <si>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</si>
  <si>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</si>
  <si>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</si>
  <si>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</si>
  <si>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</si>
  <si>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</si>
  <si>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</si>
  <si>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</si>
  <si>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</si>
  <si>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</si>
  <si>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</si>
  <si>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</si>
  <si>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</si>
  <si>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</si>
  <si>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</si>
  <si>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</si>
  <si>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</si>
  <si>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</si>
  <si>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</si>
  <si>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</si>
  <si>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</si>
  <si>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</si>
  <si>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</si>
  <si>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</si>
  <si>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</si>
  <si>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</si>
  <si>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</si>
  <si>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</si>
  <si>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</si>
  <si>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</si>
  <si>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</si>
  <si>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</si>
  <si>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</si>
  <si>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</si>
  <si>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</si>
  <si>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</si>
  <si>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</si>
  <si>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</si>
  <si>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</si>
  <si>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</si>
  <si>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</si>
  <si>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</si>
  <si>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</si>
  <si>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</si>
  <si>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</si>
  <si>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</si>
  <si>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</si>
  <si>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</si>
  <si>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</si>
  <si>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</si>
  <si>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</si>
  <si>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</si>
  <si>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</si>
  <si>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</si>
  <si>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</si>
  <si>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</si>
  <si>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</si>
  <si>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</si>
  <si>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</si>
  <si>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</si>
  <si>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</si>
  <si>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</si>
  <si>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</si>
  <si>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</si>
  <si>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</si>
  <si>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</si>
  <si>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</si>
  <si>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</si>
  <si>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</si>
  <si>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</si>
  <si>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</si>
  <si>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</si>
  <si>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</si>
  <si>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</si>
  <si>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</si>
  <si>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</si>
  <si>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</si>
  <si>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</si>
  <si>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</si>
  <si>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</si>
  <si>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</si>
  <si>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</si>
  <si>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</si>
  <si>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</si>
  <si>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</si>
  <si>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</si>
  <si>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</si>
  <si>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</si>
  <si>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</si>
  <si>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</si>
  <si>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</si>
  <si>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</si>
  <si>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</si>
  <si>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</si>
  <si>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</si>
  <si>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</si>
  <si>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</si>
  <si>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</si>
  <si>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</si>
  <si>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</si>
  <si>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</si>
  <si>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</si>
  <si>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</si>
  <si>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</si>
  <si>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</si>
  <si>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</si>
  <si>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</si>
  <si>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</si>
  <si>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</si>
  <si>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</si>
  <si>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</si>
  <si>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</si>
  <si>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</si>
  <si>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</si>
  <si>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</si>
  <si>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</si>
  <si>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</si>
  <si>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</si>
  <si>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</si>
  <si>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</si>
  <si>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</si>
  <si>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</si>
  <si>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</si>
  <si>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</si>
  <si>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</si>
  <si>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</si>
  <si>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</si>
  <si>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</si>
  <si>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</si>
  <si>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</si>
  <si>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</si>
  <si>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</si>
  <si>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</si>
  <si>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</si>
  <si>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</si>
  <si>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</si>
  <si>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</si>
  <si>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</si>
  <si>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</si>
  <si>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</si>
  <si>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</si>
  <si>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</si>
  <si>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</si>
  <si>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</si>
  <si>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</si>
  <si>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</si>
  <si>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</si>
  <si>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</si>
  <si>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</si>
  <si>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</si>
  <si>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</si>
  <si>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</si>
  <si>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</si>
  <si>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</si>
  <si>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</si>
  <si>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</si>
  <si>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</si>
  <si>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</si>
  <si>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</si>
  <si>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</si>
  <si>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</si>
  <si>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</si>
  <si>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</si>
  <si>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</si>
  <si>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</si>
  <si>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</si>
  <si>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</si>
  <si>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</si>
  <si>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</si>
  <si>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</si>
  <si>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</si>
  <si>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</si>
  <si>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</si>
  <si>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</si>
  <si>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</si>
  <si>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</si>
  <si>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</si>
  <si>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</si>
  <si>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</si>
  <si>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</si>
  <si>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</si>
  <si>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</si>
  <si>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</si>
  <si>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</si>
  <si>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</si>
  <si>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</si>
  <si>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</si>
  <si>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</si>
  <si>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</si>
  <si>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</si>
  <si>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</si>
  <si>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</si>
  <si>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</si>
  <si>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</si>
  <si>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</si>
  <si>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</si>
  <si>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</si>
  <si>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</si>
  <si>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</si>
  <si>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</si>
  <si>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</si>
  <si>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</si>
  <si>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</si>
  <si>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</si>
  <si>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</si>
  <si>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</si>
  <si>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</si>
  <si>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</si>
  <si>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</si>
  <si>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</si>
  <si>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</si>
  <si>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</si>
  <si>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</si>
  <si>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</si>
  <si>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</si>
  <si>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</si>
  <si>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</si>
  <si>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</si>
  <si>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</si>
  <si>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</si>
  <si>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</si>
  <si>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</si>
  <si>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</si>
  <si>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</si>
  <si>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</si>
  <si>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</si>
  <si>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</si>
  <si>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</si>
  <si>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</si>
  <si>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</si>
  <si>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</si>
  <si>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</si>
  <si>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</si>
  <si>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</si>
  <si>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</si>
  <si>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</si>
  <si>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</si>
  <si>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</si>
  <si>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</si>
  <si>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</si>
  <si>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</si>
  <si>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</si>
  <si>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</si>
  <si>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</si>
  <si>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</si>
  <si>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</si>
  <si>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</si>
  <si>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</si>
  <si>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</si>
  <si>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</si>
  <si>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</si>
  <si>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</si>
  <si>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</si>
  <si>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</si>
  <si>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</si>
  <si>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</si>
  <si>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</si>
  <si>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</si>
  <si>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</si>
  <si>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</si>
  <si>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</si>
  <si>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</si>
  <si>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</si>
  <si>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</si>
  <si>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</si>
  <si>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</si>
  <si>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</si>
  <si>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</si>
  <si>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</si>
  <si>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</si>
  <si>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</si>
  <si>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</si>
  <si>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</si>
  <si>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</si>
  <si>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</si>
  <si>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</si>
  <si>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</si>
  <si>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</si>
  <si>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</si>
  <si>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</si>
  <si>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</si>
  <si>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</si>
  <si>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</si>
  <si>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</si>
  <si>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</si>
  <si>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</si>
  <si>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</si>
  <si>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</si>
  <si>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</si>
  <si>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</si>
  <si>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</si>
  <si>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</si>
  <si>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</si>
  <si>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</si>
  <si>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</si>
  <si>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</si>
  <si>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</si>
  <si>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</si>
  <si>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</si>
  <si>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</si>
  <si>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</si>
  <si>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</si>
  <si>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</si>
  <si>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</si>
  <si>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</si>
  <si>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</si>
  <si>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</si>
  <si>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</si>
  <si>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</si>
  <si>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</si>
  <si>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</si>
  <si>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</si>
  <si>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</si>
  <si>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</si>
  <si>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</si>
  <si>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</si>
  <si>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</si>
  <si>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</si>
  <si>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</si>
  <si>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</si>
  <si>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</si>
  <si>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</si>
  <si>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</si>
  <si>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</si>
  <si>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</si>
  <si>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</si>
  <si>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</si>
  <si>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</si>
  <si>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</si>
  <si>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</si>
  <si>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</si>
  <si>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</si>
  <si>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</si>
  <si>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</si>
  <si>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</si>
  <si>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</si>
  <si>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</si>
  <si>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</si>
  <si>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</si>
  <si>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</si>
  <si>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</si>
  <si>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</si>
  <si>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</si>
  <si>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</si>
  <si>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</si>
  <si>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</si>
  <si>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</si>
  <si>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</si>
  <si>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</si>
  <si>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</si>
  <si>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</si>
  <si>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</si>
  <si>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</si>
  <si>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</si>
  <si>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</si>
  <si>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</si>
  <si>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</si>
  <si>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</si>
  <si>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</si>
  <si>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</si>
  <si>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</si>
  <si>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</si>
  <si>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</si>
  <si>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</si>
  <si>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</si>
  <si>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</si>
  <si>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</si>
  <si>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</si>
  <si>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</si>
  <si>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</si>
  <si>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</si>
  <si>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</si>
  <si>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</si>
  <si>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</si>
  <si>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</si>
  <si>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</si>
  <si>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</si>
  <si>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</si>
  <si>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</si>
  <si>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</si>
  <si>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</si>
  <si>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</si>
  <si>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</si>
  <si>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</si>
  <si>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</si>
  <si>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</si>
  <si>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</si>
  <si>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</si>
  <si>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</si>
  <si>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</si>
  <si>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</si>
  <si>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</si>
  <si>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</si>
  <si>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</si>
  <si>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</si>
  <si>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</si>
  <si>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</si>
  <si>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</si>
  <si>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</si>
  <si>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</si>
  <si>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</si>
  <si>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</si>
  <si>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</si>
  <si>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</si>
  <si>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</si>
  <si>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</si>
  <si>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</si>
  <si>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</si>
  <si>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</si>
  <si>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</si>
  <si>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</si>
  <si>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</si>
  <si>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</si>
  <si>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</si>
  <si>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</si>
  <si>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</si>
  <si>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</si>
  <si>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</si>
  <si>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</si>
  <si>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</si>
  <si>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</si>
  <si>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</si>
  <si>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</si>
  <si>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</si>
  <si>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</si>
  <si>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</si>
  <si>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</si>
  <si>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</si>
  <si>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</si>
  <si>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</si>
  <si>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</si>
  <si>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</si>
  <si>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</si>
  <si>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</si>
  <si>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</si>
  <si>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</si>
  <si>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</si>
  <si>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</si>
  <si>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</si>
  <si>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</si>
  <si>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</si>
  <si>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</si>
  <si>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</si>
  <si>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</si>
  <si>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</si>
  <si>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</si>
  <si>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</si>
  <si>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</si>
  <si>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</si>
  <si>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</si>
  <si>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</si>
  <si>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</si>
  <si>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</si>
  <si>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</si>
  <si>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</si>
  <si>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</si>
  <si>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</si>
  <si>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</si>
  <si>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</si>
  <si>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</si>
  <si>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</si>
  <si>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</si>
  <si>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</si>
  <si>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</si>
  <si>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</si>
  <si>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</si>
  <si>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</si>
  <si>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</si>
  <si>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</si>
  <si>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</si>
  <si>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</si>
  <si>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</si>
  <si>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</si>
  <si>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</si>
  <si>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</si>
  <si>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</si>
  <si>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</si>
  <si>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</si>
  <si>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</si>
  <si>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</si>
  <si>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</si>
  <si>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</si>
  <si>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</si>
  <si>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</si>
  <si>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</si>
  <si>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</si>
  <si>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</si>
  <si>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</si>
  <si>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</si>
  <si>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</si>
  <si>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</si>
  <si>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</si>
  <si>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</si>
  <si>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</si>
  <si>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</si>
  <si>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</si>
  <si>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</si>
  <si>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</si>
  <si>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</si>
  <si>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</si>
  <si>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</si>
  <si>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</si>
  <si>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</si>
  <si>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</si>
  <si>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</si>
  <si>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</si>
  <si>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</si>
  <si>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</si>
  <si>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</si>
  <si>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</si>
  <si>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</si>
  <si>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</si>
  <si>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</si>
  <si>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</si>
  <si>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</si>
  <si>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</si>
  <si>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</si>
  <si>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</si>
  <si>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</si>
  <si>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</si>
  <si>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</si>
  <si>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</si>
  <si>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</si>
  <si>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</si>
  <si>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</si>
  <si>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</si>
  <si>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</si>
  <si>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</si>
  <si>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</si>
  <si>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</si>
  <si>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</si>
  <si>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</si>
  <si>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</si>
  <si>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</si>
  <si>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</si>
  <si>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</si>
  <si>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</si>
  <si>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</si>
  <si>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</si>
  <si>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</si>
  <si>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</si>
  <si>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</si>
  <si>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</si>
  <si>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</si>
  <si>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</si>
  <si>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</si>
  <si>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</si>
  <si>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</si>
  <si>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</si>
  <si>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</si>
  <si>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</si>
  <si>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</si>
  <si>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</si>
  <si>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</si>
  <si>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</si>
  <si>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</si>
  <si>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</si>
  <si>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</si>
  <si>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</si>
  <si>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</si>
  <si>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</si>
  <si>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</si>
  <si>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</si>
  <si>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</si>
  <si>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</si>
  <si>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</si>
  <si>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</si>
  <si>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</si>
  <si>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</si>
  <si>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</si>
  <si>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</si>
  <si>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</si>
  <si>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</si>
  <si>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</si>
  <si>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</si>
  <si>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</si>
  <si>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</si>
  <si>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</si>
  <si>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</si>
  <si>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</si>
  <si>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</si>
  <si>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</si>
  <si>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</si>
  <si>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</si>
  <si>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</si>
  <si>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</si>
  <si>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</si>
  <si>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</si>
  <si>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</si>
  <si>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</si>
  <si>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</si>
  <si>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</si>
  <si>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</si>
  <si>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</si>
  <si>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</si>
  <si>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</si>
  <si>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</si>
  <si>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</si>
  <si>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</si>
  <si>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</si>
  <si>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</si>
  <si>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</si>
  <si>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</si>
  <si>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</si>
  <si>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</si>
  <si>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</si>
  <si>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</si>
  <si>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</si>
  <si>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</si>
  <si>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</si>
  <si>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</si>
  <si>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</si>
  <si>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</si>
  <si>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</si>
  <si>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</si>
  <si>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</si>
  <si>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</si>
  <si>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</si>
  <si>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</si>
  <si>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</si>
  <si>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</si>
  <si>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</si>
  <si>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</si>
  <si>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</si>
  <si>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</si>
  <si>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</si>
  <si>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</si>
  <si>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</si>
  <si>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</si>
  <si>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</si>
  <si>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</si>
  <si>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</si>
  <si>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</si>
  <si>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</si>
  <si>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</si>
  <si>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</si>
  <si>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</si>
  <si>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</si>
  <si>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</si>
  <si>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</si>
  <si>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</si>
  <si>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</si>
  <si>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</si>
  <si>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</si>
  <si>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</si>
  <si>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</si>
  <si>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</si>
  <si>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</si>
  <si>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</si>
  <si>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</si>
  <si>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</si>
  <si>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</si>
  <si>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</si>
  <si>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</si>
  <si>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</si>
  <si>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</si>
  <si>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</si>
  <si>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</si>
  <si>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</si>
  <si>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</si>
  <si>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</si>
  <si>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</si>
  <si>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</si>
  <si>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</si>
  <si>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</si>
  <si>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</si>
  <si>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</si>
  <si>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</si>
  <si>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</si>
  <si>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</si>
  <si>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</si>
  <si>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</si>
  <si>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</si>
  <si>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</si>
  <si>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</si>
  <si>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</si>
  <si>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</si>
  <si>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</si>
  <si>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</si>
  <si>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</si>
  <si>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</si>
  <si>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</si>
  <si>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</si>
  <si>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</si>
  <si>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</si>
  <si>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</si>
  <si>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</si>
  <si>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</si>
  <si>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</si>
  <si>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</si>
  <si>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</si>
  <si>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</si>
  <si>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</si>
  <si>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</si>
  <si>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</si>
  <si>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</si>
  <si>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</si>
  <si>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</si>
  <si>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</si>
  <si>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</si>
  <si>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</si>
  <si>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</si>
  <si>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</si>
  <si>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</si>
  <si>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</si>
  <si>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</si>
  <si>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</si>
  <si>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</si>
  <si>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</si>
  <si>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</si>
  <si>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</si>
  <si>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</si>
  <si>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</si>
  <si>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</si>
  <si>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</si>
  <si>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</si>
  <si>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</si>
  <si>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</si>
  <si>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</si>
  <si>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</si>
  <si>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</si>
  <si>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</si>
  <si>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</si>
  <si>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</si>
  <si>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</si>
  <si>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</si>
  <si>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</si>
  <si>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</si>
  <si>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</si>
  <si>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</si>
  <si>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</si>
  <si>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</si>
  <si>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</si>
  <si>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</si>
  <si>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</si>
  <si>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</si>
  <si>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</si>
  <si>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</si>
  <si>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</si>
  <si>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</si>
  <si>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</si>
  <si>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</si>
  <si>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</si>
  <si>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</si>
  <si>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</si>
  <si>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</si>
  <si>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</si>
  <si>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</si>
  <si>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</si>
  <si>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</si>
  <si>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</si>
  <si>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</si>
  <si>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</si>
  <si>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</si>
  <si>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</si>
  <si>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</si>
  <si>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</si>
  <si>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</si>
  <si>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</si>
  <si>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</si>
  <si>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</si>
  <si>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</si>
  <si>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</si>
  <si>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</si>
  <si>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</si>
  <si>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</si>
  <si>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</si>
  <si>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</si>
  <si>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</si>
  <si>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</si>
  <si>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</si>
  <si>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</si>
  <si>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</si>
  <si>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</si>
  <si>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</si>
  <si>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</si>
  <si>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</si>
  <si>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</si>
  <si>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</si>
  <si>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</si>
  <si>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</si>
  <si>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</si>
  <si>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</si>
  <si>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</si>
  <si>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</si>
  <si>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</si>
  <si>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</si>
  <si>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</si>
  <si>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</si>
  <si>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</si>
  <si>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</si>
  <si>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</si>
  <si>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</si>
  <si>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</si>
  <si>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</si>
  <si>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</si>
  <si>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</si>
  <si>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</si>
  <si>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</si>
  <si>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</si>
  <si>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</si>
  <si>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</si>
  <si>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</si>
  <si>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</si>
  <si>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</si>
  <si>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</si>
  <si>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</si>
  <si>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</si>
  <si>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</si>
  <si>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</si>
  <si>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</si>
  <si>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</si>
  <si>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</si>
  <si>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</si>
  <si>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</si>
  <si>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</si>
  <si>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</si>
  <si>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</si>
  <si>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</si>
  <si>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</si>
  <si>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</si>
  <si>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</si>
  <si>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</si>
  <si>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</si>
  <si>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</si>
  <si>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</si>
  <si>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</si>
  <si>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</si>
  <si>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</si>
  <si>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</si>
  <si>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</si>
  <si>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</si>
  <si>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</si>
  <si>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</si>
  <si>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</si>
  <si>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</si>
  <si>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</si>
  <si>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</si>
  <si>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</si>
  <si>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</si>
  <si>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</si>
  <si>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</si>
  <si>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</si>
  <si>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</si>
  <si>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</si>
  <si>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</si>
  <si>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</si>
  <si>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</si>
  <si>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</si>
  <si>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</si>
  <si>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</si>
  <si>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</si>
  <si>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</si>
  <si>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</si>
  <si>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</si>
  <si>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</si>
  <si>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</si>
  <si>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</si>
  <si>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</si>
  <si>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</si>
  <si>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</si>
  <si>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</si>
  <si>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</si>
  <si>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</si>
  <si>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</si>
  <si>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</si>
  <si>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</si>
  <si>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</si>
  <si>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</si>
  <si>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</si>
  <si>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</si>
  <si>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</si>
  <si>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</si>
  <si>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</si>
  <si>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</si>
  <si>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</si>
  <si>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</si>
  <si>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</si>
  <si>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</si>
  <si>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</si>
  <si>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</si>
  <si>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</si>
  <si>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</si>
  <si>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</si>
  <si>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</si>
  <si>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</si>
  <si>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</si>
  <si>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</si>
  <si>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</si>
  <si>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</si>
  <si>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</si>
  <si>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</si>
  <si>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</si>
  <si>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</si>
  <si>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</si>
  <si>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</si>
  <si>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</si>
  <si>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</si>
  <si>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</si>
  <si>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</si>
  <si>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</si>
  <si>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</si>
  <si>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</si>
  <si>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</si>
  <si>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</si>
  <si>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</si>
  <si>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</si>
  <si>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</si>
  <si>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</si>
  <si>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</si>
  <si>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</si>
  <si>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</si>
  <si>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</si>
  <si>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</si>
  <si>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</si>
  <si>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</si>
  <si>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</si>
  <si>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</si>
  <si>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</si>
  <si>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</si>
  <si>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</si>
  <si>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</si>
  <si>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</si>
  <si>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</si>
  <si>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</si>
  <si>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</si>
  <si>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</si>
  <si>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</si>
  <si>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</si>
  <si>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</si>
  <si>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</si>
  <si>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</si>
  <si>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</si>
  <si>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</si>
  <si>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</si>
  <si>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</si>
  <si>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</si>
  <si>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</si>
  <si>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</si>
  <si>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</si>
  <si>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</si>
  <si>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</si>
  <si>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</si>
  <si>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</si>
  <si>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</si>
  <si>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</si>
  <si>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</si>
  <si>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</si>
  <si>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</si>
  <si>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</si>
  <si>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</si>
  <si>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</si>
  <si>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</si>
  <si>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</si>
  <si>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</si>
  <si>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</si>
  <si>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</si>
  <si>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</si>
  <si>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</si>
  <si>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</si>
  <si>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</si>
  <si>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</si>
  <si>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</si>
  <si>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</si>
  <si>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</si>
  <si>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</si>
  <si>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</si>
  <si>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</si>
  <si>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</si>
  <si>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</si>
  <si>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</si>
  <si>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</si>
  <si>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</si>
  <si>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</si>
  <si>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</si>
  <si>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</si>
  <si>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</si>
  <si>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</si>
  <si>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</si>
  <si>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</si>
  <si>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</si>
  <si>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</si>
  <si>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</si>
  <si>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</si>
  <si>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</si>
  <si>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</si>
  <si>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</si>
  <si>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</si>
  <si>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</si>
  <si>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</si>
  <si>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</si>
  <si>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</si>
  <si>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</si>
  <si>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</si>
  <si>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</si>
  <si>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</si>
  <si>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</si>
  <si>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</si>
  <si>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</si>
  <si>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</si>
  <si>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</si>
  <si>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</si>
  <si>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</si>
  <si>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</si>
  <si>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</si>
  <si>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</si>
  <si>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</si>
  <si>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</si>
  <si>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</si>
  <si>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</si>
  <si>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</si>
  <si>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</si>
  <si>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</si>
  <si>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</si>
  <si>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</si>
  <si>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</si>
  <si>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</si>
  <si>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</si>
  <si>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</si>
  <si>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</si>
  <si>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</si>
  <si>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</si>
  <si>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</si>
  <si>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</si>
  <si>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</si>
  <si>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</si>
  <si>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</si>
  <si>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</si>
  <si>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</si>
  <si>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</si>
  <si>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</si>
  <si>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</si>
  <si>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</si>
  <si>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</si>
  <si>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</si>
  <si>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</si>
  <si>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</si>
  <si>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</si>
  <si>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</si>
  <si>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</si>
  <si>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</si>
  <si>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</si>
  <si>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</si>
  <si>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</si>
  <si>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</si>
  <si>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</si>
  <si>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</si>
  <si>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</si>
  <si>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</si>
  <si>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</si>
  <si>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</si>
  <si>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</si>
  <si>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</si>
  <si>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</si>
  <si>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</si>
  <si>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</si>
  <si>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</si>
  <si>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</si>
  <si>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</si>
  <si>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</si>
  <si>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</si>
  <si>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</si>
  <si>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</si>
  <si>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</si>
  <si>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</si>
  <si>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</si>
  <si>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</si>
  <si>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</si>
  <si>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</si>
  <si>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</si>
  <si>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</si>
  <si>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</si>
  <si>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</si>
  <si>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</si>
  <si>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</si>
  <si>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</si>
  <si>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</si>
  <si>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</si>
  <si>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</si>
  <si>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</si>
  <si>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</si>
  <si>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</si>
  <si>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</si>
  <si>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</si>
  <si>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</si>
  <si>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</si>
  <si>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</si>
  <si>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</si>
  <si>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</si>
  <si>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</si>
  <si>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</si>
  <si>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</si>
  <si>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</si>
  <si>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</si>
  <si>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</si>
  <si>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</si>
  <si>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</si>
  <si>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</si>
  <si>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</si>
  <si>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</si>
  <si>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</si>
  <si>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</si>
  <si>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</si>
  <si>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</si>
  <si>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</si>
  <si>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</si>
  <si>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</si>
  <si>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</si>
  <si>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</si>
  <si>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</si>
  <si>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</si>
  <si>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</si>
  <si>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</si>
  <si>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</si>
  <si>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</si>
  <si>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</si>
  <si>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</si>
  <si>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</si>
  <si>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</si>
  <si>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</si>
  <si>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</si>
  <si>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</si>
  <si>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</si>
  <si>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</si>
  <si>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</si>
  <si>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</si>
  <si>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</si>
  <si>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</si>
  <si>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</si>
  <si>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</si>
  <si>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</si>
  <si>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</si>
  <si>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</si>
  <si>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</si>
  <si>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</si>
  <si>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</si>
  <si>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</si>
  <si>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</si>
  <si>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</si>
  <si>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</si>
  <si>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</si>
  <si>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</si>
  <si>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</si>
  <si>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</si>
  <si>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</si>
  <si>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</si>
  <si>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</si>
  <si>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</si>
  <si>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</si>
  <si>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</si>
  <si>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</si>
  <si>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</si>
  <si>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</si>
  <si>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</si>
  <si>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</si>
  <si>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</si>
  <si>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</si>
  <si>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</si>
  <si>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</si>
  <si>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</si>
  <si>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</si>
  <si>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</si>
  <si>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</si>
  <si>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</si>
  <si>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</si>
  <si>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</si>
  <si>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</si>
  <si>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</si>
  <si>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</si>
  <si>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</si>
  <si>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</si>
  <si>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</si>
  <si>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</si>
  <si>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</si>
  <si>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</si>
  <si>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</si>
  <si>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</si>
  <si>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</si>
  <si>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</si>
  <si>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</si>
  <si>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</si>
  <si>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</si>
  <si>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</si>
  <si>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</si>
  <si>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</si>
  <si>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</si>
  <si>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</si>
  <si>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</si>
  <si>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</si>
  <si>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</si>
  <si>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</si>
  <si>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</si>
  <si>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</si>
  <si>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</si>
  <si>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</si>
  <si>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</si>
  <si>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</si>
  <si>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</si>
  <si>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</si>
  <si>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</si>
  <si>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</si>
  <si>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</si>
  <si>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</si>
  <si>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</si>
  <si>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</si>
  <si>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</si>
  <si>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</si>
  <si>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</si>
  <si>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</si>
  <si>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</si>
  <si>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</si>
  <si>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</si>
  <si>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</si>
  <si>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</si>
  <si>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</si>
  <si>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</si>
  <si>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</si>
  <si>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</si>
  <si>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</si>
  <si>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</si>
  <si>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</si>
  <si>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</si>
  <si>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</si>
  <si>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</si>
  <si>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</si>
  <si>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</si>
  <si>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</si>
  <si>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</si>
  <si>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</si>
  <si>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</si>
  <si>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</si>
  <si>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</si>
  <si>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</si>
  <si>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</si>
  <si>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</si>
  <si>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</si>
  <si>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</si>
  <si>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</si>
  <si>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</si>
  <si>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</si>
  <si>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</si>
  <si>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</si>
  <si>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</si>
  <si>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</si>
  <si>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</si>
  <si>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</si>
  <si>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</si>
  <si>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</si>
  <si>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</si>
  <si>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</si>
  <si>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</si>
  <si>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</si>
  <si>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</si>
  <si>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</si>
  <si>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</si>
  <si>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</si>
  <si>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</si>
  <si>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</si>
  <si>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</si>
  <si>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</si>
  <si>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</si>
  <si>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</si>
  <si>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</si>
  <si>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</si>
  <si>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</si>
  <si>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</si>
  <si>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</si>
  <si>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</si>
  <si>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</si>
  <si>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</si>
  <si>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</si>
  <si>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</si>
  <si>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</si>
  <si>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</si>
  <si>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</si>
  <si>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</si>
  <si>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</si>
  <si>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</si>
  <si>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</si>
  <si>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</si>
  <si>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</si>
  <si>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</si>
  <si>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</si>
  <si>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</si>
  <si>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</si>
  <si>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</si>
  <si>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</si>
  <si>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</si>
  <si>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</si>
  <si>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</si>
  <si>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</si>
  <si>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</si>
  <si>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</si>
  <si>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</si>
  <si>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</si>
  <si>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</si>
  <si>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</si>
  <si>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</si>
  <si>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</si>
  <si>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</si>
  <si>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</si>
  <si>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</si>
  <si>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</si>
  <si>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</si>
  <si>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</si>
  <si>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</si>
  <si>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</si>
  <si>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</si>
  <si>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</si>
  <si>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</si>
  <si>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</si>
  <si>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</si>
  <si>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</si>
  <si>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</si>
  <si>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</si>
  <si>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</si>
  <si>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</si>
  <si>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</si>
  <si>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</si>
  <si>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</si>
  <si>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</si>
  <si>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</si>
  <si>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</si>
  <si>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</si>
  <si>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</si>
  <si>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</si>
  <si>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</si>
  <si>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</si>
  <si>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</si>
  <si>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</si>
  <si>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</si>
  <si>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</si>
  <si>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</si>
  <si>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</si>
  <si>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</si>
  <si>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</si>
  <si>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</si>
  <si>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</si>
  <si>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</si>
  <si>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</si>
  <si>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</si>
  <si>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</si>
  <si>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</si>
  <si>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</si>
  <si>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</si>
  <si>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</si>
  <si>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</si>
  <si>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</si>
  <si>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</si>
  <si>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</si>
  <si>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</si>
  <si>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</si>
  <si>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</si>
  <si>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</si>
  <si>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</si>
  <si>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</si>
  <si>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</si>
  <si>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</si>
  <si>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</si>
  <si>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</si>
  <si>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</si>
  <si>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</si>
  <si>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</si>
  <si>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</si>
  <si>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</si>
  <si>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</si>
  <si>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</si>
  <si>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</si>
  <si>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</si>
  <si>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</si>
  <si>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</si>
  <si>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</si>
  <si>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</si>
  <si>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</si>
  <si>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</si>
  <si>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</si>
  <si>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</si>
  <si>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</si>
  <si>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</si>
  <si>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</si>
  <si>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</si>
  <si>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</si>
  <si>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</si>
  <si>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</si>
  <si>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</si>
  <si>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</si>
  <si>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</si>
  <si>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</si>
  <si>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</si>
  <si>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</si>
  <si>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</si>
  <si>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</si>
  <si>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</si>
  <si>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</si>
  <si>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</si>
  <si>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</si>
  <si>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</si>
  <si>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</si>
  <si>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</si>
  <si>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</si>
  <si>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</si>
  <si>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</si>
  <si>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</si>
  <si>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</si>
  <si>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</si>
  <si>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</si>
  <si>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</si>
  <si>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</si>
  <si>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</si>
  <si>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</si>
  <si>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</si>
  <si>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</si>
  <si>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</si>
  <si>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</si>
  <si>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</si>
  <si>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</si>
  <si>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</si>
  <si>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</si>
  <si>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</si>
  <si>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</si>
  <si>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</si>
  <si>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</si>
  <si>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</si>
  <si>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</si>
  <si>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</si>
  <si>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</si>
  <si>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</si>
  <si>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</si>
  <si>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</si>
  <si>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</si>
  <si>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</si>
  <si>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</si>
  <si>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</si>
  <si>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</si>
  <si>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</si>
  <si>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</si>
  <si>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</si>
  <si>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</si>
  <si>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</si>
  <si>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</si>
  <si>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</si>
  <si>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</si>
  <si>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</si>
  <si>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</si>
  <si>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</si>
  <si>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</si>
  <si>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</si>
  <si>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</si>
  <si>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</si>
  <si>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</si>
  <si>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</si>
  <si>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</si>
  <si>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</si>
  <si>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</si>
  <si>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</si>
  <si>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</si>
  <si>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</si>
  <si>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</si>
  <si>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</si>
  <si>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</si>
  <si>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</si>
  <si>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</si>
  <si>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</si>
  <si>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</si>
  <si>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</si>
  <si>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</si>
  <si>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</si>
  <si>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</si>
  <si>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</si>
  <si>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</si>
  <si>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</si>
  <si>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</si>
  <si>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</si>
  <si>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</si>
  <si>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</si>
  <si>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</si>
  <si>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</si>
  <si>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</si>
  <si>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</si>
  <si>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</si>
  <si>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</si>
  <si>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</si>
  <si>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</si>
  <si>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</si>
  <si>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</si>
  <si>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</si>
  <si>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</si>
  <si>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</si>
  <si>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</si>
  <si>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</si>
  <si>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</si>
  <si>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</si>
  <si>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</si>
  <si>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</si>
  <si>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</si>
  <si>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</si>
  <si>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</si>
  <si>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</si>
  <si>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</si>
  <si>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</si>
  <si>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</si>
  <si>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</si>
  <si>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</si>
  <si>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</si>
  <si>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</si>
  <si>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</si>
  <si>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</si>
  <si>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</si>
  <si>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</si>
  <si>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</si>
  <si>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</si>
  <si>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</si>
  <si>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</si>
  <si>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</si>
  <si>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</si>
  <si>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</si>
  <si>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</si>
  <si>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</si>
  <si>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</si>
  <si>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</si>
  <si>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</si>
  <si>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</si>
  <si>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</si>
  <si>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</si>
  <si>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</si>
  <si>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</si>
  <si>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</si>
  <si>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</si>
  <si>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</si>
  <si>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</si>
  <si>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</si>
  <si>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</si>
  <si>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</si>
  <si>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</si>
  <si>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</si>
  <si>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</si>
  <si>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</si>
  <si>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</si>
  <si>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</si>
  <si>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</si>
  <si>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</si>
  <si>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</si>
  <si>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</si>
  <si>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</si>
  <si>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</si>
  <si>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</si>
  <si>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</si>
  <si>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</si>
  <si>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</si>
  <si>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</si>
  <si>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</si>
  <si>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</si>
  <si>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</si>
  <si>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</si>
  <si>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</si>
  <si>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</si>
  <si>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</si>
  <si>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</si>
  <si>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</si>
  <si>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</si>
  <si>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</si>
  <si>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</si>
  <si>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</si>
  <si>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</si>
  <si>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</si>
  <si>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</si>
  <si>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</si>
  <si>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</si>
  <si>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</si>
  <si>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</si>
  <si>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</si>
  <si>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</si>
  <si>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</si>
  <si>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</si>
  <si>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</si>
  <si>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</si>
  <si>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</si>
  <si>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</si>
  <si>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</si>
  <si>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</si>
  <si>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</si>
  <si>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</si>
  <si>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</si>
  <si>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</si>
  <si>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</si>
  <si>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</si>
  <si>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</si>
  <si>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</si>
  <si>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</si>
  <si>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</si>
  <si>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</si>
  <si>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</si>
  <si>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</si>
  <si>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</si>
  <si>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</si>
  <si>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</si>
  <si>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</si>
  <si>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</si>
  <si>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</si>
  <si>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</si>
  <si>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</si>
  <si>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</si>
  <si>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</si>
  <si>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</si>
  <si>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</si>
  <si>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</si>
  <si>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</si>
  <si>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</si>
  <si>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</si>
  <si>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</si>
  <si>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</si>
  <si>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</si>
  <si>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</si>
  <si>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</si>
  <si>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</si>
  <si>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</si>
  <si>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</si>
  <si>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</si>
  <si>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</si>
  <si>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</si>
  <si>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</si>
  <si>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</si>
  <si>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</si>
  <si>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</si>
  <si>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</si>
  <si>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</si>
  <si>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</si>
  <si>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</si>
  <si>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</si>
  <si>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</si>
  <si>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</si>
  <si>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</si>
  <si>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</si>
  <si>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</si>
  <si>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</si>
  <si>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</si>
  <si>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</si>
  <si>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</si>
  <si>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</si>
  <si>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</si>
  <si>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</si>
  <si>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</si>
  <si>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</si>
  <si>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</si>
  <si>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</si>
  <si>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</si>
  <si>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</si>
  <si>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</si>
  <si>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</si>
  <si>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</si>
  <si>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</si>
  <si>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</si>
  <si>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</si>
  <si>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</si>
  <si>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</si>
  <si>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</si>
  <si>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</si>
  <si>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</si>
  <si>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</si>
  <si>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</si>
  <si>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</si>
  <si>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</si>
  <si>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</si>
  <si>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</si>
  <si>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</si>
  <si>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</si>
  <si>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</si>
  <si>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</si>
  <si>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</si>
  <si>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</si>
  <si>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</si>
  <si>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</si>
  <si>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</si>
  <si>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</si>
  <si>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</si>
  <si>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</si>
  <si>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</si>
  <si>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</si>
  <si>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</si>
  <si>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</si>
  <si>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</si>
  <si>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</si>
  <si>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</si>
  <si>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</si>
  <si>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</si>
  <si>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</si>
  <si>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</si>
  <si>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</si>
  <si>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</si>
  <si>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</si>
  <si>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</si>
  <si>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</si>
  <si>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</si>
  <si>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</si>
  <si>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</si>
  <si>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</si>
  <si>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</si>
  <si>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</si>
  <si>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</si>
  <si>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</si>
  <si>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</si>
  <si>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</si>
  <si>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</si>
  <si>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</si>
  <si>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</si>
  <si>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</si>
  <si>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</si>
  <si>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</si>
  <si>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</si>
  <si>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</si>
  <si>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</si>
  <si>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</si>
  <si>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</si>
  <si>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</si>
  <si>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</si>
  <si>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</si>
  <si>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</si>
  <si>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</si>
  <si>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</si>
  <si>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</si>
  <si>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</si>
  <si>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</si>
  <si>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</si>
  <si>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</si>
  <si>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</si>
  <si>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</si>
  <si>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</si>
  <si>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</si>
  <si>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</si>
  <si>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</si>
  <si>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</si>
  <si>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</si>
  <si>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</si>
  <si>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</si>
  <si>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</si>
  <si>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</si>
  <si>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</si>
  <si>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</si>
  <si>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</si>
  <si>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</si>
  <si>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</si>
  <si>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</si>
  <si>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</si>
  <si>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</si>
  <si>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</si>
  <si>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</si>
  <si>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</si>
  <si>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</si>
  <si>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</si>
  <si>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</si>
  <si>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</si>
  <si>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</si>
  <si>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</si>
  <si>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</si>
  <si>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</si>
  <si>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</si>
  <si>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</si>
  <si>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</si>
  <si>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</si>
  <si>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</si>
  <si>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</si>
  <si>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</si>
  <si>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</si>
  <si>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</si>
  <si>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</si>
  <si>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</si>
  <si>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</si>
  <si>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</si>
  <si>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</si>
  <si>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</si>
  <si>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</si>
  <si>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</si>
  <si>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</si>
  <si>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</si>
  <si>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</si>
  <si>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</si>
  <si>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</si>
  <si>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</si>
  <si>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</si>
  <si>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</si>
  <si>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</si>
  <si>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</si>
  <si>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</si>
  <si>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</si>
  <si>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</si>
  <si>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</si>
  <si>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</si>
  <si>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</si>
  <si>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</si>
  <si>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</si>
  <si>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</si>
  <si>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</si>
  <si>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</si>
  <si>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</si>
  <si>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</si>
  <si>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</si>
  <si>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</si>
  <si>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</si>
  <si>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</si>
  <si>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</si>
  <si>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</si>
  <si>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</si>
  <si>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</si>
  <si>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</si>
  <si>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</si>
  <si>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</si>
  <si>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</si>
  <si>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</si>
  <si>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</si>
  <si>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</si>
  <si>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</si>
  <si>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</si>
  <si>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</si>
  <si>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</si>
  <si>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</si>
  <si>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</si>
  <si>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</si>
  <si>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</si>
  <si>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</si>
  <si>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</si>
  <si>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</si>
  <si>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</si>
  <si>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</si>
  <si>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</si>
  <si>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</si>
  <si>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</si>
  <si>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</si>
  <si>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</si>
  <si>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</si>
  <si>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</si>
  <si>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</si>
  <si>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</si>
  <si>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</si>
  <si>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</si>
  <si>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</si>
  <si>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</si>
  <si>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</si>
  <si>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</si>
  <si>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</si>
  <si>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</si>
  <si>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</si>
  <si>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</si>
  <si>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</si>
  <si>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</si>
  <si>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</si>
  <si>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</si>
  <si>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</si>
  <si>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</si>
  <si>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</si>
  <si>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</si>
  <si>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</si>
  <si>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</si>
  <si>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</si>
  <si>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</si>
  <si>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</si>
  <si>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</si>
  <si>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</si>
  <si>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</si>
  <si>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</si>
  <si>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</si>
  <si>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</si>
  <si>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</si>
  <si>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</si>
  <si>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</si>
  <si>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</si>
  <si>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</si>
  <si>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</si>
  <si>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</si>
  <si>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</si>
  <si>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</si>
  <si>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</si>
  <si>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</si>
  <si>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</si>
  <si>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</si>
  <si>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</si>
  <si>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</si>
  <si>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</si>
  <si>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</si>
  <si>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</si>
  <si>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</si>
  <si>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</si>
  <si>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</si>
  <si>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</si>
  <si>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</si>
  <si>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</si>
  <si>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</si>
  <si>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</si>
  <si>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</si>
  <si>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</si>
  <si>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</si>
  <si>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</si>
  <si>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</si>
  <si>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</si>
  <si>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</si>
  <si>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</si>
  <si>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</si>
  <si>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</si>
  <si>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</si>
  <si>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</si>
  <si>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</si>
  <si>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</si>
  <si>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</si>
  <si>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</si>
  <si>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</si>
  <si>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</si>
  <si>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</si>
  <si>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</si>
  <si>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</si>
  <si>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</si>
  <si>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</si>
  <si>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</si>
  <si>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</si>
  <si>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</si>
  <si>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</si>
  <si>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</si>
  <si>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</si>
  <si>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</si>
  <si>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</si>
  <si>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</si>
  <si>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</si>
  <si>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</si>
  <si>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</si>
  <si>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</si>
  <si>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</si>
  <si>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</si>
  <si>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</si>
  <si>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</si>
  <si>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</si>
  <si>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</si>
  <si>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</si>
  <si>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</si>
  <si>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</si>
  <si>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</si>
  <si>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</si>
  <si>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</si>
  <si>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</si>
  <si>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</si>
  <si>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</si>
  <si>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</si>
  <si>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</si>
  <si>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</si>
  <si>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</si>
  <si>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</si>
  <si>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</si>
  <si>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</si>
  <si>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</si>
  <si>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</si>
  <si>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</si>
  <si>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</si>
  <si>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</si>
  <si>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</si>
  <si>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</si>
  <si>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</si>
  <si>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</si>
  <si>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</si>
  <si>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</si>
  <si>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</si>
  <si>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</si>
  <si>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</si>
  <si>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</si>
  <si>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</si>
  <si>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</si>
  <si>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</si>
  <si>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</si>
  <si>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</si>
  <si>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</si>
  <si>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</si>
  <si>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</si>
  <si>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</si>
  <si>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</si>
  <si>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</si>
  <si>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</si>
  <si>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</si>
  <si>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</si>
  <si>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</si>
  <si>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</si>
  <si>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</si>
  <si>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</si>
  <si>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</si>
  <si>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</si>
  <si>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</si>
  <si>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</si>
  <si>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</si>
  <si>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</si>
  <si>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</si>
  <si>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</si>
  <si>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</si>
  <si>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</si>
  <si>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</si>
  <si>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</si>
  <si>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</si>
  <si>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</si>
  <si>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</si>
  <si>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</si>
  <si>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</si>
  <si>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</si>
  <si>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</si>
  <si>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</si>
  <si>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</si>
  <si>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</si>
  <si>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</si>
  <si>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</si>
  <si>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</si>
  <si>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</si>
  <si>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</si>
  <si>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</si>
  <si>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</si>
  <si>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</si>
  <si>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</si>
  <si>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</si>
  <si>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</si>
  <si>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</si>
  <si>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</si>
  <si>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</si>
  <si>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</si>
  <si>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</si>
  <si>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</si>
  <si>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</si>
  <si>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</si>
  <si>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</si>
  <si>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</si>
  <si>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</si>
  <si>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</si>
  <si>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</si>
  <si>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</si>
  <si>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</si>
  <si>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</si>
  <si>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</si>
  <si>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</si>
  <si>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</si>
  <si>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</si>
  <si>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</si>
  <si>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</si>
  <si>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</si>
  <si>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</si>
  <si>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</si>
  <si>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</si>
  <si>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</si>
  <si>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</si>
  <si>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</si>
  <si>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</si>
  <si>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</si>
  <si>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</si>
  <si>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</si>
  <si>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</si>
  <si>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</si>
  <si>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</si>
  <si>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</si>
  <si>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</si>
  <si>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</si>
  <si>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</si>
  <si>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</si>
  <si>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</si>
  <si>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</si>
  <si>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</si>
  <si>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</si>
  <si>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</si>
  <si>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</si>
  <si>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</si>
  <si>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</si>
  <si>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</si>
  <si>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</si>
  <si>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</si>
  <si>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</si>
  <si>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</si>
  <si>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</si>
  <si>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</si>
  <si>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</si>
  <si>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</si>
  <si>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</si>
  <si>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</si>
  <si>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</si>
  <si>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</si>
  <si>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</si>
  <si>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</si>
  <si>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</si>
  <si>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</si>
  <si>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</si>
  <si>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</si>
  <si>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</si>
  <si>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</si>
  <si>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</si>
  <si>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</si>
  <si>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</si>
  <si>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</si>
  <si>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</si>
  <si>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</si>
  <si>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</si>
  <si>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</si>
  <si>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</si>
  <si>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</si>
  <si>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</si>
  <si>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</si>
  <si>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</si>
  <si>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</si>
  <si>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</si>
  <si>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</si>
  <si>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</si>
  <si>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</si>
  <si>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</si>
  <si>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</si>
  <si>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</si>
  <si>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</si>
  <si>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</si>
  <si>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</si>
  <si>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</si>
  <si>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</si>
  <si>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</si>
  <si>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</si>
  <si>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</si>
  <si>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</si>
  <si>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</si>
  <si>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</si>
  <si>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</si>
  <si>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</si>
  <si>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</si>
  <si>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</si>
  <si>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</si>
  <si>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</si>
  <si>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</si>
  <si>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</si>
  <si>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</si>
  <si>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</si>
  <si>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</si>
  <si>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</si>
  <si>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</si>
  <si>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</si>
  <si>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</si>
  <si>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</si>
  <si>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</si>
  <si>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</si>
  <si>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</si>
  <si>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</si>
  <si>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</si>
  <si>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</si>
  <si>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</si>
  <si>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</si>
  <si>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</si>
  <si>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</si>
  <si>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</si>
  <si>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</si>
  <si>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</si>
  <si>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</si>
  <si>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</si>
  <si>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</si>
  <si>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</si>
  <si>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</si>
  <si>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</si>
  <si>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</si>
  <si>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</si>
  <si>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</si>
  <si>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</si>
  <si>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</si>
  <si>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</si>
  <si>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</si>
  <si>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</si>
  <si>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</si>
  <si>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</si>
  <si>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</si>
  <si>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</si>
  <si>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</si>
  <si>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</si>
  <si>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</si>
  <si>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</si>
  <si>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</si>
  <si>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</si>
  <si>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</si>
  <si>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</si>
  <si>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</si>
  <si>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</si>
  <si>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</si>
  <si>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</si>
  <si>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</si>
  <si>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</si>
  <si>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</si>
  <si>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</si>
  <si>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</si>
  <si>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</si>
  <si>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</si>
  <si>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</si>
  <si>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</si>
  <si>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</si>
  <si>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</si>
  <si>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</si>
  <si>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</si>
  <si>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</si>
  <si>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</si>
  <si>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</si>
  <si>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</si>
  <si>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</si>
  <si>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</si>
  <si>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</si>
  <si>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</si>
  <si>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</si>
  <si>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</si>
  <si>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</si>
  <si>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</si>
  <si>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</si>
  <si>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</si>
  <si>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</si>
  <si>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</si>
  <si>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</si>
  <si>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</si>
  <si>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</si>
  <si>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</si>
  <si>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</si>
  <si>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</si>
  <si>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</si>
  <si>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</si>
  <si>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</si>
  <si>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</si>
  <si>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</si>
  <si>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</si>
  <si>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</si>
  <si>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</si>
  <si>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</si>
  <si>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</si>
  <si>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</si>
  <si>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</si>
  <si>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</si>
  <si>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</si>
  <si>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</si>
  <si>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</si>
  <si>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</si>
  <si>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</si>
  <si>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</si>
  <si>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</si>
  <si>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</si>
  <si>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</si>
  <si>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</si>
  <si>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</si>
  <si>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</si>
  <si>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</si>
  <si>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</si>
  <si>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</si>
  <si>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</si>
  <si>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</si>
  <si>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</si>
  <si>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</si>
  <si>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</si>
  <si>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</si>
  <si>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</si>
  <si>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</si>
  <si>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</si>
  <si>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</si>
  <si>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</si>
  <si>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</si>
  <si>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</si>
  <si>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</si>
  <si>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</si>
  <si>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</si>
  <si>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</si>
  <si>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</si>
  <si>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</si>
  <si>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</si>
  <si>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</si>
  <si>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</si>
  <si>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</si>
  <si>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</si>
  <si>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</si>
  <si>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</si>
  <si>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</si>
  <si>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</si>
  <si>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</si>
  <si>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</si>
  <si>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</si>
  <si>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</si>
  <si>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</si>
  <si>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</si>
  <si>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</si>
  <si>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</si>
  <si>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</si>
  <si>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</si>
  <si>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</si>
  <si>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</si>
  <si>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</si>
  <si>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</si>
  <si>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</si>
  <si>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</si>
  <si>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</si>
  <si>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</si>
  <si>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</si>
  <si>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</si>
  <si>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</si>
  <si>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</si>
  <si>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</si>
  <si>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</si>
  <si>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</si>
  <si>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</si>
  <si>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</si>
  <si>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</si>
  <si>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</si>
  <si>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</si>
  <si>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</si>
  <si>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</si>
  <si>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</si>
  <si>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</si>
  <si>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</si>
  <si>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</si>
  <si>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</si>
  <si>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</si>
  <si>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</si>
  <si>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</si>
  <si>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</si>
  <si>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</si>
  <si>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</si>
  <si>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</si>
  <si>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</si>
  <si>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</si>
  <si>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</si>
  <si>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</si>
  <si>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</si>
  <si>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</si>
  <si>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</si>
  <si>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</si>
  <si>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</si>
  <si>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</si>
  <si>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</si>
  <si>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</si>
  <si>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</si>
  <si>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</si>
  <si>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</si>
  <si>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</si>
  <si>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</si>
  <si>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</si>
  <si>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</si>
  <si>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</si>
  <si>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</si>
  <si>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</si>
  <si>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</si>
  <si>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</si>
  <si>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</si>
  <si>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</si>
  <si>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</si>
  <si>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</si>
  <si>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</si>
  <si>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</si>
  <si>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</si>
  <si>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</si>
  <si>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</si>
  <si>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</si>
  <si>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</si>
  <si>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</si>
  <si>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</si>
  <si>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</si>
  <si>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</si>
  <si>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</si>
  <si>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</si>
  <si>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</si>
  <si>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</si>
  <si>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</si>
  <si>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</si>
  <si>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</si>
  <si>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</si>
  <si>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</si>
  <si>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</si>
  <si>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</si>
  <si>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</si>
  <si>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</si>
  <si>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</si>
  <si>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</si>
  <si>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</si>
  <si>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</si>
  <si>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</si>
  <si>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</si>
  <si>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</si>
  <si>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</si>
  <si>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</si>
  <si>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</si>
  <si>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</si>
  <si>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</si>
  <si>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</si>
  <si>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</si>
  <si>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</si>
  <si>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</si>
  <si>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</si>
  <si>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</si>
  <si>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</si>
  <si>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</si>
  <si>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</si>
  <si>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</si>
  <si>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</si>
  <si>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</si>
  <si>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</si>
  <si>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</si>
  <si>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</si>
  <si>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</si>
  <si>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</si>
  <si>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</si>
  <si>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</si>
  <si>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</si>
  <si>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</si>
  <si>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</si>
  <si>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</si>
  <si>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</si>
  <si>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</si>
  <si>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</si>
  <si>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</si>
  <si>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</si>
  <si>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</si>
  <si>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</si>
  <si>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</si>
  <si>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</si>
  <si>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</si>
  <si>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</si>
  <si>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</si>
  <si>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</si>
  <si>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</si>
  <si>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</si>
  <si>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</si>
  <si>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</si>
  <si>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</si>
  <si>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</si>
  <si>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</si>
  <si>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</si>
  <si>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</si>
  <si>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</si>
  <si>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</si>
  <si>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</si>
  <si>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</si>
  <si>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</si>
  <si>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</si>
  <si>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</si>
  <si>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</si>
  <si>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</si>
  <si>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</si>
  <si>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</si>
  <si>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</si>
  <si>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</si>
  <si>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</si>
  <si>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</si>
  <si>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</si>
  <si>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</si>
  <si>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</si>
  <si>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</si>
  <si>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</si>
  <si>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</si>
  <si>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</si>
  <si>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</si>
  <si>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</si>
  <si>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</si>
  <si>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</si>
  <si>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</si>
  <si>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</si>
  <si>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</si>
  <si>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</si>
  <si>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</si>
  <si>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</si>
  <si>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</si>
  <si>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</si>
  <si>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</si>
  <si>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</si>
  <si>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</si>
  <si>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</si>
  <si>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</si>
  <si>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</si>
  <si>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</si>
  <si>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</si>
  <si>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</si>
  <si>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</si>
  <si>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</si>
  <si>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</si>
  <si>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</si>
  <si>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</si>
  <si>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</si>
  <si>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</si>
  <si>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</si>
  <si>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</si>
  <si>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</si>
  <si>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</si>
  <si>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</si>
  <si>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</si>
  <si>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</si>
  <si>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</si>
  <si>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</si>
  <si>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</si>
  <si>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</si>
  <si>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</si>
  <si>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</si>
  <si>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</si>
  <si>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</si>
  <si>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</si>
  <si>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</si>
  <si>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</si>
  <si>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</si>
  <si>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</si>
  <si>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</si>
  <si>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</si>
  <si>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</si>
  <si>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</si>
  <si>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</si>
  <si>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</si>
  <si>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</si>
  <si>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</si>
  <si>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</si>
  <si>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</si>
  <si>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</si>
  <si>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</si>
  <si>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</si>
  <si>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</si>
  <si>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</si>
  <si>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</si>
  <si>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</si>
  <si>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</si>
  <si>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</si>
  <si>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</si>
  <si>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</si>
  <si>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</si>
  <si>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</si>
  <si>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</si>
  <si>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</si>
  <si>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</si>
  <si>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</si>
  <si>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</si>
  <si>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</si>
  <si>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</si>
  <si>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</si>
  <si>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</si>
  <si>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</si>
  <si>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</si>
  <si>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</si>
  <si>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</si>
  <si>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</si>
  <si>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</si>
  <si>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</si>
  <si>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</si>
  <si>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</si>
  <si>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</si>
  <si>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</si>
  <si>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</si>
  <si>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</si>
  <si>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</si>
  <si>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</si>
  <si>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</si>
  <si>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</si>
  <si>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</si>
  <si>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</si>
  <si>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</si>
  <si>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</si>
  <si>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</si>
  <si>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</si>
  <si>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</si>
  <si>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</si>
  <si>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</si>
  <si>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</si>
  <si>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</si>
  <si>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</si>
  <si>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</si>
  <si>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</si>
  <si>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</si>
  <si>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</si>
  <si>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</si>
  <si>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</si>
  <si>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</si>
  <si>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</si>
  <si>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</si>
  <si>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</si>
  <si>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</si>
  <si>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</si>
  <si>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</si>
  <si>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</si>
  <si>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</si>
  <si>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</si>
  <si>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</si>
  <si>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</si>
  <si>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</si>
  <si>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</si>
  <si>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</si>
  <si>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</si>
  <si>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</si>
  <si>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</si>
  <si>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</si>
  <si>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</si>
  <si>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</si>
  <si>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</si>
  <si>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</si>
  <si>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</si>
  <si>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</si>
  <si>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</si>
  <si>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</si>
  <si>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</si>
  <si>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</si>
  <si>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</si>
  <si>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</si>
  <si>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</si>
  <si>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</si>
  <si>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</si>
  <si>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</si>
  <si>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</si>
  <si>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</si>
  <si>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</si>
  <si>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</si>
  <si>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</si>
  <si>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</si>
  <si>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</si>
  <si>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</si>
  <si>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</si>
  <si>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</si>
  <si>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</si>
  <si>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</si>
  <si>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</si>
  <si>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</si>
  <si>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</si>
  <si>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</si>
  <si>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</si>
  <si>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</si>
  <si>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</si>
  <si>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</si>
  <si>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</si>
  <si>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</si>
  <si>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</si>
  <si>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</si>
  <si>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</si>
  <si>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</si>
  <si>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</si>
  <si>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</si>
  <si>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</si>
  <si>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</si>
  <si>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</si>
  <si>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</si>
  <si>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</si>
  <si>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</si>
  <si>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</si>
  <si>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</si>
  <si>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</si>
  <si>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</si>
  <si>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</si>
  <si>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</si>
  <si>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</si>
  <si>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</si>
  <si>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</si>
  <si>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</si>
  <si>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</si>
  <si>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</si>
  <si>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</si>
  <si>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</si>
  <si>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</si>
  <si>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</si>
  <si>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</si>
  <si>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</si>
  <si>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</si>
  <si>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</si>
  <si>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</si>
  <si>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</si>
  <si>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</si>
  <si>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</si>
  <si>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</si>
  <si>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</si>
  <si>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</si>
  <si>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</si>
  <si>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</si>
  <si>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</si>
  <si>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</si>
  <si>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</si>
  <si>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</si>
  <si>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</si>
  <si>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</si>
  <si>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</si>
  <si>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</si>
  <si>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</si>
  <si>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</si>
  <si>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</si>
  <si>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</si>
  <si>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</si>
  <si>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</si>
  <si>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</si>
  <si>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</si>
  <si>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</si>
  <si>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</si>
  <si>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</si>
  <si>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</si>
  <si>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</si>
  <si>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</si>
  <si>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</si>
  <si>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</si>
  <si>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</si>
  <si>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</si>
  <si>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</si>
  <si>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</si>
  <si>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</si>
  <si>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</si>
  <si>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</si>
  <si>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</si>
  <si>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</si>
  <si>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</si>
  <si>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</si>
  <si>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</si>
  <si>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</si>
  <si>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</si>
  <si>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</si>
  <si>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</si>
  <si>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</si>
  <si>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</si>
  <si>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</si>
  <si>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</si>
  <si>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</si>
  <si>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</si>
  <si>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</si>
  <si>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</si>
  <si>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</si>
  <si>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</si>
  <si>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</si>
  <si>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</si>
  <si>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</si>
  <si>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</si>
  <si>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</si>
  <si>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</si>
  <si>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</si>
  <si>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</si>
  <si>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</si>
  <si>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</si>
  <si>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</si>
  <si>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</si>
  <si>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</si>
  <si>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</si>
  <si>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</si>
  <si>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</si>
  <si>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</si>
  <si>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</si>
  <si>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</si>
  <si>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</si>
  <si>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</si>
  <si>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</si>
  <si>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</si>
  <si>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</si>
  <si>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</si>
  <si>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</si>
  <si>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</si>
  <si>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</si>
  <si>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</si>
  <si>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</si>
  <si>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</si>
  <si>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</si>
  <si>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</si>
  <si>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</si>
  <si>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</si>
  <si>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</si>
  <si>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</si>
  <si>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</si>
  <si>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</si>
  <si>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</si>
  <si>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</si>
  <si>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</si>
  <si>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</si>
  <si>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</si>
  <si>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</si>
  <si>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</si>
  <si>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</si>
  <si>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</si>
  <si>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</si>
  <si>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</si>
  <si>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</si>
  <si>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</si>
  <si>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</si>
  <si>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</si>
  <si>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</si>
  <si>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</si>
  <si>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</si>
  <si>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</si>
  <si>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</si>
  <si>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</si>
  <si>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</si>
  <si>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</si>
  <si>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</si>
  <si>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</si>
  <si>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</si>
  <si>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</si>
  <si>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</si>
  <si>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</si>
  <si>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</si>
  <si>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</si>
  <si>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</si>
  <si>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</si>
  <si>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</si>
  <si>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</si>
  <si>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</si>
  <si>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</si>
  <si>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</si>
  <si>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</si>
  <si>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</si>
  <si>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</si>
  <si>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</si>
  <si>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</si>
  <si>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</si>
  <si>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</si>
  <si>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</si>
  <si>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</si>
  <si>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</si>
  <si>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</si>
  <si>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</si>
  <si>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</si>
  <si>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</si>
  <si>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</si>
  <si>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</si>
  <si>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</si>
  <si>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</si>
  <si>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</si>
  <si>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</si>
  <si>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</si>
  <si>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</si>
  <si>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</si>
  <si>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</si>
  <si>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</si>
  <si>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</si>
  <si>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</si>
  <si>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</si>
  <si>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</si>
  <si>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</si>
  <si>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</si>
  <si>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</si>
  <si>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</si>
  <si>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</si>
  <si>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</si>
  <si>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</si>
  <si>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</si>
  <si>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</si>
  <si>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</si>
  <si>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</si>
  <si>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</si>
  <si>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</si>
  <si>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</si>
  <si>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</si>
  <si>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</si>
  <si>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</si>
  <si>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</si>
  <si>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</si>
  <si>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</si>
  <si>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</si>
  <si>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</si>
  <si>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</si>
  <si>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</si>
  <si>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</si>
  <si>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</si>
  <si>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</si>
  <si>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</si>
  <si>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</si>
  <si>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</si>
  <si>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</si>
  <si>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</si>
  <si>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</si>
  <si>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</si>
  <si>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</si>
  <si>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</si>
  <si>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</si>
  <si>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</si>
  <si>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</si>
  <si>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</si>
  <si>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</si>
  <si>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</si>
  <si>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</si>
  <si>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</si>
  <si>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</si>
  <si>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</si>
  <si>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</si>
  <si>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</si>
  <si>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</si>
  <si>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</si>
  <si>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</si>
  <si>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</si>
  <si>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</si>
  <si>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</si>
  <si>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</si>
  <si>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</si>
  <si>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</si>
  <si>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</si>
  <si>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</si>
  <si>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</si>
  <si>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</si>
  <si>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</si>
  <si>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</si>
  <si>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</si>
  <si>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</si>
  <si>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</si>
  <si>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</si>
  <si>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</si>
  <si>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</si>
  <si>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</si>
  <si>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</si>
  <si>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</si>
  <si>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</si>
  <si>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</si>
  <si>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</si>
  <si>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</si>
  <si>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</si>
  <si>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</si>
  <si>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</si>
  <si>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</si>
  <si>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</si>
  <si>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</si>
  <si>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</si>
  <si>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</si>
  <si>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</si>
  <si>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</si>
  <si>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</si>
  <si>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</si>
  <si>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</si>
  <si>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</si>
  <si>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</si>
  <si>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</si>
  <si>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</si>
  <si>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</si>
  <si>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</si>
  <si>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</si>
  <si>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</si>
  <si>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</si>
  <si>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</si>
  <si>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</si>
  <si>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</si>
  <si>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</si>
  <si>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</si>
  <si>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</si>
  <si>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</si>
  <si>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</si>
  <si>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</si>
  <si>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</si>
  <si>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</si>
  <si>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</si>
  <si>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</si>
  <si>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</si>
  <si>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</si>
  <si>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</si>
  <si>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</si>
  <si>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</si>
  <si>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</si>
  <si>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</si>
  <si>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</si>
  <si>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</si>
  <si>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</si>
  <si>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</si>
  <si>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</si>
  <si>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</si>
  <si>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</si>
  <si>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</si>
  <si>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</si>
  <si>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</si>
  <si>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</si>
  <si>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</si>
  <si>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</si>
  <si>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</si>
  <si>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</si>
  <si>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</si>
  <si>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</si>
  <si>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</si>
  <si>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</si>
  <si>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</si>
  <si>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</si>
  <si>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</si>
  <si>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</si>
  <si>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</si>
  <si>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</si>
  <si>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</si>
  <si>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</si>
  <si>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</si>
  <si>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</si>
  <si>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</si>
  <si>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</si>
  <si>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</si>
  <si>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</si>
  <si>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</si>
  <si>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</si>
  <si>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</si>
  <si>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</si>
  <si>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</si>
  <si>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</si>
  <si>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</si>
  <si>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</si>
  <si>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</si>
  <si>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</si>
  <si>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</si>
  <si>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</si>
  <si>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</si>
  <si>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</si>
  <si>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</si>
  <si>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</si>
  <si>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</si>
  <si>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</si>
  <si>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</si>
  <si>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</si>
  <si>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</si>
  <si>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</si>
  <si>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</si>
  <si>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</si>
  <si>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</si>
  <si>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</si>
  <si>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</si>
  <si>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</si>
  <si>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</si>
  <si>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</si>
  <si>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</si>
  <si>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</si>
  <si>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</si>
  <si>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</si>
  <si>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</si>
  <si>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</si>
  <si>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</si>
  <si>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</si>
  <si>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</si>
  <si>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</si>
  <si>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</si>
  <si>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</si>
  <si>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</si>
  <si>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</si>
  <si>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</si>
  <si>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</si>
  <si>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</si>
  <si>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</si>
  <si>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</si>
  <si>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</si>
  <si>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</si>
  <si>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</si>
  <si>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</si>
  <si>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</si>
  <si>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</si>
  <si>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</si>
  <si>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</si>
  <si>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</si>
  <si>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</si>
  <si>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</si>
  <si>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</si>
  <si>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</si>
  <si>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</si>
  <si>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</si>
  <si>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</si>
  <si>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</si>
  <si>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</si>
  <si>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</si>
  <si>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</si>
  <si>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</si>
  <si>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</si>
  <si>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</si>
  <si>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</si>
  <si>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</si>
  <si>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</si>
  <si>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</si>
  <si>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</si>
  <si>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</si>
  <si>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</si>
  <si>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</si>
  <si>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</si>
  <si>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</si>
  <si>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</si>
  <si>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</si>
  <si>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</si>
  <si>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</si>
  <si>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</si>
  <si>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</si>
  <si>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</si>
  <si>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</si>
  <si>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</si>
  <si>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</si>
  <si>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</si>
  <si>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</si>
  <si>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</si>
  <si>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</si>
  <si>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</si>
  <si>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</si>
  <si>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</si>
  <si>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</si>
  <si>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</si>
  <si>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</si>
  <si>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</si>
  <si>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</si>
  <si>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</si>
  <si>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</si>
  <si>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</si>
  <si>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</si>
  <si>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</si>
  <si>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</si>
  <si>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</si>
  <si>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</si>
  <si>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</si>
  <si>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</si>
  <si>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</si>
  <si>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</si>
  <si>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</si>
  <si>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</si>
  <si>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</si>
  <si>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</si>
  <si>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</si>
  <si>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</si>
  <si>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</si>
  <si>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</si>
  <si>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</si>
  <si>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</si>
  <si>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</si>
  <si>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</si>
  <si>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</si>
  <si>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</si>
  <si>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</si>
  <si>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</si>
  <si>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</si>
  <si>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</si>
  <si>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</si>
  <si>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</si>
  <si>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</si>
  <si>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</si>
  <si>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</si>
  <si>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</si>
  <si>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</si>
  <si>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</si>
  <si>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</si>
  <si>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</si>
  <si>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</si>
  <si>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</si>
  <si>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</si>
  <si>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</si>
  <si>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</si>
  <si>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</si>
  <si>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</si>
  <si>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</si>
  <si>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</si>
  <si>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</si>
  <si>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</si>
  <si>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</si>
  <si>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</si>
  <si>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</si>
  <si>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</si>
  <si>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</si>
  <si>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</si>
  <si>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</si>
  <si>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</si>
  <si>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</si>
  <si>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</si>
  <si>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</si>
  <si>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</si>
  <si>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</si>
  <si>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</si>
  <si>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</si>
  <si>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</si>
  <si>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</si>
  <si>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</si>
  <si>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</si>
  <si>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</si>
  <si>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</si>
  <si>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</si>
  <si>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</si>
  <si>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</si>
  <si>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</si>
  <si>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</si>
  <si>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</si>
  <si>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</si>
  <si>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</si>
  <si>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</si>
  <si>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</si>
  <si>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</si>
  <si>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</si>
  <si>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</si>
  <si>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</si>
  <si>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</si>
  <si>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</si>
  <si>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</si>
  <si>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</si>
  <si>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</si>
  <si>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</si>
  <si>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</si>
  <si>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</si>
  <si>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</si>
  <si>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</si>
  <si>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</si>
  <si>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</si>
  <si>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</si>
  <si>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</si>
  <si>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</si>
  <si>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</si>
  <si>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</si>
  <si>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</si>
  <si>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</si>
  <si>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</si>
  <si>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</si>
  <si>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</si>
  <si>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</si>
  <si>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</si>
  <si>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</si>
  <si>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</si>
  <si>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</si>
  <si>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</si>
  <si>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</si>
  <si>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</si>
  <si>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</si>
  <si>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</si>
  <si>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</si>
  <si>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</si>
  <si>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</si>
  <si>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</si>
  <si>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</si>
  <si>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</si>
  <si>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</si>
  <si>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</si>
  <si>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</si>
  <si>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</si>
  <si>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</si>
  <si>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</si>
  <si>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</si>
  <si>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</si>
  <si>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</si>
  <si>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</si>
  <si>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</si>
  <si>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</si>
  <si>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</si>
  <si>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</si>
  <si>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</si>
  <si>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</si>
  <si>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</si>
  <si>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</si>
  <si>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</si>
  <si>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</si>
  <si>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</si>
  <si>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</si>
  <si>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</si>
  <si>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</si>
  <si>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</si>
  <si>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</si>
  <si>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</si>
  <si>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</si>
  <si>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</si>
  <si>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</si>
  <si>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</si>
  <si>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</si>
  <si>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</si>
  <si>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</si>
  <si>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</si>
  <si>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</si>
  <si>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</si>
  <si>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</si>
  <si>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</si>
  <si>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</si>
  <si>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</si>
  <si>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</si>
  <si>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</si>
  <si>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</si>
  <si>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</si>
  <si>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</si>
  <si>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</si>
  <si>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</si>
  <si>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</si>
  <si>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</si>
  <si>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</si>
  <si>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</si>
  <si>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</si>
  <si>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</si>
  <si>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</si>
  <si>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</si>
  <si>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</si>
  <si>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</si>
  <si>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</si>
  <si>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</si>
  <si>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</si>
  <si>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</si>
  <si>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</si>
  <si>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</si>
  <si>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</si>
  <si>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</si>
  <si>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</si>
  <si>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</si>
  <si>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</si>
  <si>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</si>
  <si>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</si>
  <si>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</si>
  <si>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</si>
  <si>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</si>
  <si>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</si>
  <si>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</si>
  <si>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</si>
  <si>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</si>
  <si>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</si>
  <si>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</si>
  <si>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</si>
  <si>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</si>
  <si>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</si>
  <si>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</si>
  <si>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</si>
  <si>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</si>
  <si>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</si>
  <si>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</si>
  <si>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</si>
  <si>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</si>
  <si>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</si>
  <si>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</si>
  <si>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</si>
  <si>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</si>
  <si>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</si>
  <si>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</si>
  <si>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</si>
  <si>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</si>
  <si>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</si>
  <si>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</si>
  <si>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</si>
  <si>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</si>
  <si>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</si>
  <si>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</si>
  <si>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</si>
  <si>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</si>
  <si>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</si>
  <si>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</si>
  <si>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</si>
  <si>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</si>
  <si>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</si>
  <si>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</si>
  <si>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</si>
  <si>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</si>
  <si>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</si>
  <si>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</si>
  <si>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</si>
  <si>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</si>
  <si>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</si>
  <si>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</si>
  <si>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</si>
  <si>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</si>
  <si>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</si>
  <si>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</si>
  <si>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</si>
  <si>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</si>
  <si>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</si>
  <si>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</si>
  <si>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</si>
  <si>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</si>
  <si>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</si>
  <si>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</si>
  <si>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</si>
  <si>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</si>
  <si>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</si>
  <si>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</si>
  <si>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</si>
  <si>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</si>
  <si>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</si>
  <si>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</si>
  <si>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</si>
  <si>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</si>
  <si>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</si>
  <si>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</si>
  <si>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</si>
  <si>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</si>
  <si>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</si>
  <si>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</si>
  <si>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</si>
  <si>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</si>
  <si>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</si>
  <si>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</si>
  <si>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</si>
  <si>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</si>
  <si>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</si>
  <si>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</si>
  <si>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</si>
  <si>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</si>
  <si>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</si>
  <si>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</si>
  <si>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</si>
  <si>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</si>
  <si>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</si>
  <si>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</si>
  <si>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</si>
  <si>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</si>
  <si>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</si>
  <si>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</si>
  <si>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</si>
  <si>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</si>
  <si>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</si>
  <si>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</si>
  <si>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</si>
  <si>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</si>
  <si>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</si>
  <si>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</si>
  <si>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</si>
  <si>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</si>
  <si>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</si>
  <si>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</si>
  <si>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</si>
  <si>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</si>
  <si>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</si>
  <si>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</si>
  <si>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</si>
  <si>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</si>
  <si>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</si>
  <si>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</si>
  <si>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</si>
  <si>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</si>
  <si>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</si>
  <si>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</si>
  <si>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</si>
  <si>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</si>
  <si>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</si>
  <si>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</si>
  <si>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</si>
  <si>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</si>
  <si>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</si>
  <si>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</si>
  <si>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</si>
  <si>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</si>
  <si>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</si>
  <si>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</si>
  <si>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</si>
  <si>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</si>
  <si>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</si>
  <si>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</si>
  <si>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</si>
  <si>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</si>
  <si>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</si>
  <si>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</si>
  <si>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</si>
  <si>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</si>
  <si>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</si>
  <si>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</si>
  <si>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</si>
  <si>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</si>
  <si>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</si>
  <si>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</si>
  <si>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</si>
  <si>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</si>
  <si>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</si>
  <si>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</si>
  <si>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</si>
  <si>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</si>
  <si>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</si>
  <si>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</si>
  <si>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</si>
  <si>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</si>
  <si>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</si>
  <si>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</si>
  <si>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</si>
  <si>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</si>
  <si>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</si>
  <si>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</si>
  <si>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</si>
  <si>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</si>
  <si>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</si>
  <si>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</si>
  <si>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</si>
  <si>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</si>
  <si>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</si>
  <si>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</si>
  <si>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</si>
  <si>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</si>
  <si>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</si>
  <si>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</si>
  <si>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</si>
  <si>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</si>
  <si>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</si>
  <si>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</si>
  <si>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</si>
  <si>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</si>
  <si>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</si>
  <si>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</si>
  <si>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</si>
  <si>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</si>
  <si>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</si>
  <si>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</si>
  <si>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</si>
  <si>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</si>
  <si>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</si>
  <si>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</si>
  <si>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</si>
  <si>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</si>
  <si>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</si>
  <si>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</si>
  <si>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</si>
  <si>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</si>
  <si>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</si>
  <si>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</si>
  <si>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</si>
  <si>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</si>
  <si>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</si>
  <si>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</si>
  <si>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</si>
  <si>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</si>
  <si>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</si>
  <si>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</si>
  <si>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</si>
  <si>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</si>
  <si>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</si>
  <si>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</si>
  <si>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</si>
  <si>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</si>
  <si>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</si>
  <si>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</si>
  <si>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</si>
  <si>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</si>
  <si>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</si>
  <si>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</si>
  <si>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</si>
  <si>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</si>
  <si>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</si>
  <si>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</si>
  <si>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</si>
  <si>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</si>
  <si>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</si>
  <si>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</si>
  <si>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</si>
  <si>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</si>
  <si>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</si>
  <si>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</si>
  <si>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</si>
  <si>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</si>
  <si>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</si>
  <si>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</si>
  <si>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</si>
  <si>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</si>
  <si>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</si>
  <si>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</si>
  <si>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</si>
  <si>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</si>
  <si>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</si>
  <si>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</si>
  <si>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</si>
  <si>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</si>
  <si>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</si>
  <si>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</si>
  <si>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</si>
  <si>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</si>
  <si>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</si>
  <si>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</si>
  <si>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</si>
  <si>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</si>
  <si>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</si>
  <si>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</si>
  <si>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</si>
  <si>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</si>
  <si>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</si>
  <si>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</si>
  <si>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</si>
  <si>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</si>
  <si>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</si>
  <si>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</si>
  <si>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</si>
  <si>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</si>
  <si>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</si>
  <si>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</si>
  <si>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</si>
  <si>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</si>
  <si>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</si>
  <si>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</si>
  <si>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</si>
  <si>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</si>
  <si>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</si>
  <si>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</si>
  <si>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</si>
  <si>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</si>
  <si>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</si>
  <si>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</si>
  <si>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</si>
  <si>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</si>
  <si>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</si>
  <si>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</si>
  <si>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</si>
  <si>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</si>
  <si>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</si>
  <si>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</si>
  <si>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</si>
  <si>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</si>
  <si>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</si>
  <si>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</si>
  <si>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</si>
  <si>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</si>
  <si>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</si>
  <si>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</si>
  <si>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</si>
  <si>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</si>
  <si>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</si>
  <si>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</si>
  <si>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</si>
  <si>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</si>
  <si>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</si>
  <si>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</si>
  <si>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</si>
  <si>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</si>
  <si>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</si>
  <si>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</si>
  <si>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</si>
  <si>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</si>
  <si>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</si>
  <si>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</si>
  <si>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</si>
  <si>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</si>
  <si>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</si>
  <si>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</si>
  <si>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</si>
  <si>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</si>
  <si>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</si>
  <si>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</si>
  <si>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</si>
  <si>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</si>
  <si>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</si>
  <si>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</si>
  <si>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</si>
  <si>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</si>
  <si>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</si>
  <si>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</si>
  <si>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</si>
  <si>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</si>
  <si>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</si>
  <si>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</si>
  <si>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</si>
  <si>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</si>
  <si>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</si>
  <si>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</si>
  <si>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</si>
  <si>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</si>
  <si>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</si>
  <si>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</si>
  <si>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</si>
  <si>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</si>
  <si>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</si>
  <si>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</si>
  <si>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</si>
  <si>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</si>
  <si>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</si>
  <si>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</si>
  <si>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</si>
  <si>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</si>
  <si>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</si>
  <si>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</si>
  <si>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</si>
  <si>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</si>
  <si>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</si>
  <si>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</si>
  <si>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</si>
  <si>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</si>
  <si>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</si>
  <si>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</si>
  <si>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</si>
  <si>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</si>
  <si>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</si>
  <si>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</si>
  <si>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</si>
  <si>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</si>
  <si>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</si>
  <si>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</si>
  <si>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</si>
  <si>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</si>
  <si>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</si>
  <si>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</si>
  <si>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</si>
  <si>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</si>
  <si>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</si>
  <si>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</si>
  <si>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</si>
  <si>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</si>
  <si>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</si>
  <si>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</si>
  <si>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</si>
  <si>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</si>
  <si>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</si>
  <si>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</si>
  <si>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</si>
  <si>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</si>
  <si>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</si>
  <si>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</si>
  <si>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</si>
  <si>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</si>
  <si>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</si>
  <si>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</si>
  <si>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</si>
  <si>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</si>
  <si>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</si>
  <si>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</si>
  <si>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</si>
  <si>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</si>
  <si>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</si>
  <si>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</si>
  <si>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</si>
  <si>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</si>
  <si>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</si>
  <si>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</si>
  <si>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</si>
  <si>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</si>
  <si>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</si>
  <si>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</si>
  <si>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</si>
  <si>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</si>
  <si>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</si>
  <si>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</si>
  <si>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</si>
  <si>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</si>
  <si>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</si>
  <si>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</si>
  <si>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</si>
  <si>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</si>
  <si>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</si>
  <si>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</si>
  <si>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</si>
  <si>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</si>
  <si>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</si>
  <si>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</si>
  <si>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</si>
  <si>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</si>
  <si>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</si>
  <si>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</si>
  <si>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</si>
  <si>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</si>
  <si>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</si>
  <si>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</si>
  <si>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</si>
  <si>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</si>
  <si>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</si>
  <si>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</si>
  <si>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</si>
  <si>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</si>
  <si>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</si>
  <si>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</si>
  <si>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</si>
  <si>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</si>
  <si>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</si>
  <si>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</si>
  <si>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</si>
  <si>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</si>
  <si>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</si>
  <si>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</si>
  <si>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</si>
  <si>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</si>
  <si>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</si>
  <si>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</si>
  <si>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</si>
  <si>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</si>
  <si>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</si>
  <si>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</si>
  <si>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</si>
  <si>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</si>
  <si>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</si>
  <si>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</si>
  <si>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</si>
  <si>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</si>
  <si>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</si>
  <si>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</si>
  <si>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</si>
  <si>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</si>
  <si>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</si>
  <si>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</si>
  <si>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</si>
  <si>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</si>
  <si>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</si>
  <si>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</si>
  <si>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</si>
  <si>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</si>
  <si>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</si>
  <si>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</si>
  <si>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</si>
  <si>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</si>
  <si>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</si>
  <si>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</si>
  <si>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</si>
  <si>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</si>
  <si>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</si>
  <si>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</si>
  <si>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</si>
  <si>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</si>
  <si>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</si>
  <si>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</si>
  <si>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</si>
  <si>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</si>
  <si>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</si>
  <si>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</si>
  <si>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</si>
  <si>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</si>
  <si>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</si>
  <si>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</si>
  <si>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</si>
  <si>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</si>
  <si>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</si>
  <si>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</si>
  <si>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</si>
  <si>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</si>
  <si>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</si>
  <si>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</si>
  <si>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</si>
  <si>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</si>
  <si>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</si>
  <si>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</si>
  <si>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</si>
  <si>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</si>
  <si>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</si>
  <si>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</si>
  <si>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</si>
  <si>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</si>
  <si>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</si>
  <si>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</si>
  <si>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</si>
  <si>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</si>
  <si>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</si>
  <si>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</si>
  <si>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</si>
  <si>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</si>
  <si>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</si>
  <si>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</si>
  <si>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</si>
  <si>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</si>
  <si>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</si>
  <si>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</si>
  <si>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</si>
  <si>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</si>
  <si>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</si>
  <si>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</si>
  <si>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</si>
  <si>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</si>
  <si>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</si>
  <si>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</si>
  <si>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</si>
  <si>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</si>
  <si>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</si>
  <si>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</si>
  <si>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</si>
  <si>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</si>
  <si>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</si>
  <si>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</si>
  <si>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</si>
  <si>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</si>
  <si>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</si>
  <si>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</si>
  <si>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</si>
  <si>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</si>
  <si>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</si>
  <si>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</si>
  <si>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</si>
  <si>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</si>
  <si>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</si>
  <si>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</si>
  <si>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</si>
  <si>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</si>
  <si>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</si>
  <si>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</si>
  <si>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</si>
  <si>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</si>
  <si>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</si>
  <si>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</si>
  <si>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</si>
  <si>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</si>
  <si>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</si>
  <si>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</si>
  <si>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</si>
  <si>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</si>
  <si>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</si>
  <si>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</si>
  <si>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</si>
  <si>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</si>
  <si>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</si>
  <si>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</si>
  <si>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</si>
  <si>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</si>
  <si>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</si>
  <si>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</si>
  <si>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</si>
  <si>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</si>
  <si>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</si>
  <si>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</si>
  <si>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</si>
  <si>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</si>
  <si>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</si>
  <si>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</si>
  <si>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</si>
  <si>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</si>
  <si>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</si>
  <si>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</si>
  <si>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</si>
  <si>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</si>
  <si>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</si>
  <si>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</si>
  <si>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</si>
  <si>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</si>
  <si>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</si>
  <si>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</si>
  <si>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</si>
  <si>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</si>
  <si>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</si>
  <si>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</si>
  <si>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</si>
  <si>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</si>
  <si>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</si>
  <si>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</si>
  <si>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</si>
  <si>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</si>
  <si>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</si>
  <si>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</si>
  <si>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</si>
  <si>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</si>
  <si>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</si>
  <si>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</si>
  <si>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</si>
  <si>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</si>
  <si>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</si>
  <si>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</si>
  <si>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</si>
  <si>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</si>
  <si>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</si>
  <si>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</si>
  <si>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</si>
  <si>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</si>
  <si>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</si>
  <si>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</si>
  <si>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</si>
  <si>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</si>
  <si>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</si>
  <si>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</si>
  <si>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</si>
  <si>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</si>
  <si>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</si>
  <si>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</si>
  <si>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</si>
  <si>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</si>
  <si>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</si>
  <si>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</si>
  <si>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</si>
  <si>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</si>
  <si>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</si>
  <si>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</si>
  <si>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</si>
  <si>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</si>
  <si>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</si>
  <si>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</si>
  <si>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</si>
  <si>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</si>
  <si>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</si>
  <si>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</si>
  <si>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</si>
  <si>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</si>
  <si>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</si>
  <si>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</si>
  <si>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</si>
  <si>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</si>
  <si>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</si>
  <si>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</si>
  <si>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</si>
  <si>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</si>
  <si>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</si>
  <si>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</si>
  <si>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</si>
  <si>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</si>
  <si>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</si>
  <si>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</si>
  <si>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</si>
  <si>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</si>
  <si>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</si>
  <si>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</si>
  <si>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</si>
  <si>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</si>
  <si>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</si>
  <si>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</si>
  <si>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</si>
  <si>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</si>
  <si>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</si>
  <si>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</si>
  <si>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</si>
  <si>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</si>
  <si>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</si>
  <si>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</si>
  <si>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</si>
  <si>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</si>
  <si>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</si>
  <si>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</si>
  <si>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</si>
  <si>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</si>
  <si>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</si>
  <si>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</si>
  <si>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</si>
  <si>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</si>
  <si>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</si>
  <si>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</si>
  <si>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</si>
  <si>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</si>
  <si>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</si>
  <si>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</si>
  <si>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</si>
  <si>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</si>
  <si>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</si>
  <si>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</si>
  <si>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</si>
  <si>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</si>
  <si>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</si>
  <si>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</si>
  <si>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</si>
  <si>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</si>
  <si>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</si>
  <si>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</si>
  <si>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</si>
  <si>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</si>
  <si>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</si>
  <si>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</si>
  <si>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</si>
  <si>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</si>
  <si>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</si>
  <si>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</si>
  <si>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</si>
  <si>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</si>
  <si>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</si>
  <si>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</si>
  <si>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</si>
  <si>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</si>
  <si>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</si>
  <si>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</si>
  <si>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</si>
  <si>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</si>
  <si>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</si>
  <si>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</si>
  <si>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</si>
  <si>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</si>
  <si>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</si>
  <si>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</si>
  <si>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</si>
  <si>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</si>
  <si>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</si>
  <si>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</si>
  <si>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</si>
  <si>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</si>
  <si>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</si>
  <si>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</si>
  <si>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</si>
  <si>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</si>
  <si>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</si>
  <si>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</si>
  <si>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</si>
  <si>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</si>
  <si>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</si>
  <si>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</si>
  <si>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</si>
  <si>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</si>
  <si>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</si>
  <si>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</si>
  <si>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</si>
  <si>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</si>
  <si>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</si>
  <si>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</si>
  <si>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</si>
  <si>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</si>
  <si>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</si>
  <si>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</si>
  <si>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</si>
  <si>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</si>
  <si>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</si>
  <si>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</si>
  <si>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</si>
  <si>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</si>
  <si>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</si>
  <si>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</si>
  <si>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</si>
  <si>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</si>
  <si>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</si>
  <si>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</si>
  <si>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</si>
  <si>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</si>
  <si>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</si>
  <si>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</si>
  <si>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</si>
  <si>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</si>
  <si>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</si>
  <si>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</si>
  <si>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</si>
  <si>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</si>
  <si>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</si>
  <si>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</si>
  <si>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</si>
  <si>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</si>
  <si>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</si>
  <si>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</si>
  <si>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</si>
  <si>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</si>
  <si>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</si>
  <si>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</si>
  <si>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</si>
  <si>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</si>
  <si>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</si>
  <si>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</si>
  <si>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</si>
  <si>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</si>
  <si>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</si>
  <si>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</si>
  <si>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</si>
  <si>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</si>
  <si>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</si>
  <si>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</si>
  <si>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</si>
  <si>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</si>
  <si>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</si>
  <si>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</si>
  <si>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</si>
  <si>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</si>
  <si>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</si>
  <si>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</si>
  <si>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</si>
  <si>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</si>
  <si>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</si>
  <si>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</si>
  <si>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</si>
  <si>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</si>
  <si>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</si>
  <si>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</si>
  <si>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</si>
  <si>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</si>
  <si>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</si>
  <si>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</si>
  <si>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</si>
  <si>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</si>
  <si>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</si>
  <si>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</si>
  <si>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</si>
  <si>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</si>
  <si>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</si>
  <si>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</si>
  <si>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</si>
  <si>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</si>
  <si>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</si>
  <si>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</si>
  <si>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</si>
  <si>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</si>
  <si>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</si>
  <si>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</si>
  <si>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</si>
  <si>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</si>
  <si>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</si>
  <si>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</si>
  <si>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</si>
  <si>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</si>
  <si>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</si>
  <si>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</si>
  <si>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</si>
  <si>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</si>
  <si>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</si>
  <si>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</si>
  <si>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</si>
  <si>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</si>
  <si>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</si>
  <si>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</si>
  <si>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</si>
  <si>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</si>
  <si>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</si>
  <si>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</si>
  <si>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</si>
  <si>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</si>
  <si>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</si>
  <si>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</si>
  <si>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</si>
  <si>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</si>
  <si>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</si>
  <si>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</si>
  <si>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</si>
  <si>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</si>
  <si>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</si>
  <si>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</si>
  <si>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</si>
  <si>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</si>
  <si>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</si>
  <si>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</si>
  <si>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</si>
  <si>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</si>
  <si>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</si>
  <si>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</si>
  <si>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</si>
  <si>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</si>
  <si>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</si>
  <si>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</si>
  <si>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</si>
  <si>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</si>
  <si>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</si>
  <si>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</si>
  <si>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</si>
  <si>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</si>
  <si>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</si>
  <si>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</si>
  <si>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</si>
  <si>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</si>
  <si>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</si>
  <si>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</si>
  <si>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</si>
  <si>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</si>
  <si>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</si>
  <si>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</si>
  <si>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</si>
  <si>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</si>
  <si>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</si>
  <si>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</si>
  <si>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</si>
  <si>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</si>
  <si>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</si>
  <si>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</si>
  <si>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</si>
  <si>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</si>
  <si>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</si>
  <si>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</si>
  <si>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</si>
  <si>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</si>
  <si>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</si>
  <si>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</si>
  <si>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</si>
  <si>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</si>
  <si>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</si>
  <si>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</si>
  <si>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</si>
  <si>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</si>
  <si>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</si>
  <si>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</si>
  <si>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</si>
  <si>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</si>
  <si>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</si>
  <si>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</si>
  <si>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</si>
  <si>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</si>
  <si>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</si>
  <si>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</si>
  <si>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</si>
  <si>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</si>
  <si>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</si>
  <si>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</si>
  <si>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</si>
  <si>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</si>
  <si>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</si>
  <si>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</si>
  <si>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</si>
  <si>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</si>
  <si>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</si>
  <si>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</si>
  <si>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</si>
  <si>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</si>
  <si>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</si>
  <si>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</si>
  <si>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</si>
  <si>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</si>
  <si>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</si>
  <si>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</si>
  <si>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</si>
  <si>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</si>
  <si>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</si>
  <si>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</si>
  <si>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</si>
  <si>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</si>
  <si>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</si>
  <si>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</si>
  <si>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</si>
  <si>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</si>
  <si>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</si>
  <si>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</si>
  <si>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</si>
  <si>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</si>
  <si>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</si>
  <si>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</si>
  <si>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</si>
  <si>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</si>
  <si>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</si>
  <si>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</si>
  <si>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</si>
  <si>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</si>
  <si>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</si>
  <si>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</si>
  <si>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</si>
  <si>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</si>
  <si>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</si>
  <si>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</si>
  <si>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</si>
  <si>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</si>
  <si>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</si>
  <si>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</si>
  <si>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</si>
  <si>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</si>
  <si>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</si>
  <si>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</si>
  <si>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</si>
  <si>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</si>
  <si>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</si>
  <si>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</si>
  <si>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</si>
  <si>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</si>
  <si>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</si>
  <si>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</si>
  <si>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</si>
  <si>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</si>
  <si>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</si>
  <si>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</si>
  <si>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</si>
  <si>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</si>
  <si>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</si>
  <si>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</si>
  <si>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</si>
  <si>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</si>
  <si>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</si>
  <si>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</si>
  <si>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</si>
  <si>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</si>
  <si>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</si>
  <si>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</si>
  <si>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</si>
  <si>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</si>
  <si>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</si>
  <si>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</si>
  <si>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</si>
  <si>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</si>
  <si>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</si>
  <si>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</si>
  <si>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</si>
  <si>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</si>
  <si>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</si>
  <si>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</si>
  <si>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</si>
  <si>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</si>
  <si>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</si>
  <si>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</si>
  <si>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</si>
  <si>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</si>
  <si>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</si>
  <si>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</si>
  <si>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</si>
  <si>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</si>
  <si>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</si>
  <si>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</si>
  <si>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</si>
  <si>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</si>
  <si>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</si>
  <si>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</si>
  <si>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</si>
  <si>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</si>
  <si>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</si>
  <si>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</si>
  <si>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</si>
  <si>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</si>
  <si>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</si>
  <si>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</si>
  <si>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</si>
  <si>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</si>
  <si>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</si>
  <si>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</si>
  <si>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</si>
  <si>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</si>
  <si>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</si>
  <si>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</si>
  <si>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</si>
  <si>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</si>
  <si>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</si>
  <si>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</si>
  <si>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</si>
  <si>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</si>
  <si>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</si>
  <si>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</si>
  <si>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</si>
  <si>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</si>
  <si>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</si>
  <si>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</si>
  <si>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</si>
  <si>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</si>
  <si>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</si>
  <si>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</si>
  <si>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</si>
  <si>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</si>
  <si>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</si>
  <si>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</si>
  <si>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</si>
  <si>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</si>
  <si>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</si>
  <si>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</si>
  <si>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</si>
  <si>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</si>
  <si>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</si>
  <si>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</si>
  <si>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</si>
  <si>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</si>
  <si>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</si>
  <si>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</si>
  <si>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</si>
  <si>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</si>
  <si>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</si>
  <si>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</si>
  <si>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</si>
  <si>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</si>
  <si>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</si>
  <si>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</si>
  <si>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</si>
  <si>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</si>
  <si>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</si>
  <si>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</si>
  <si>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</si>
  <si>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</si>
  <si>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</si>
  <si>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</si>
  <si>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</si>
  <si>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</si>
  <si>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</si>
  <si>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</si>
  <si>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</si>
  <si>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</si>
  <si>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</si>
  <si>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</si>
  <si>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</si>
  <si>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</si>
  <si>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</si>
  <si>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</si>
  <si>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</si>
  <si>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</si>
  <si>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</si>
  <si>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</si>
  <si>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</si>
  <si>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</si>
  <si>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</si>
  <si>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</si>
  <si>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</si>
  <si>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</si>
  <si>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</si>
  <si>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</si>
  <si>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</si>
  <si>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</si>
  <si>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</si>
  <si>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</si>
  <si>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</si>
  <si>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</si>
  <si>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</si>
  <si>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</si>
  <si>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</si>
  <si>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</si>
  <si>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</si>
  <si>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</si>
  <si>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</si>
  <si>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</si>
  <si>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</si>
  <si>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</si>
  <si>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</si>
  <si>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</si>
  <si>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</si>
  <si>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</si>
  <si>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</si>
  <si>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</si>
  <si>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</si>
  <si>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</si>
  <si>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</si>
  <si>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</si>
  <si>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</si>
  <si>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</si>
  <si>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</si>
  <si>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</si>
  <si>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</si>
  <si>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</si>
  <si>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</si>
  <si>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</si>
  <si>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</si>
  <si>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</si>
  <si>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</si>
  <si>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</si>
  <si>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</si>
  <si>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</si>
  <si>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</si>
  <si>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</si>
  <si>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</si>
  <si>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</si>
  <si>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</si>
  <si>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</si>
  <si>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</si>
  <si>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</si>
  <si>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</si>
  <si>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</si>
  <si>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</si>
  <si>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</si>
  <si>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</si>
  <si>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</si>
  <si>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</si>
  <si>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</si>
  <si>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</si>
  <si>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</si>
  <si>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</si>
  <si>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</si>
  <si>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</si>
  <si>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</si>
  <si>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</si>
  <si>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</si>
  <si>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</si>
  <si>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</si>
  <si>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</si>
  <si>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</si>
  <si>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</si>
  <si>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</si>
  <si>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</si>
  <si>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</si>
  <si>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</si>
  <si>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</si>
  <si>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</si>
  <si>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</si>
  <si>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</si>
  <si>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</si>
  <si>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</si>
  <si>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</si>
  <si>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</si>
  <si>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</si>
  <si>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</si>
  <si>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</si>
  <si>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</si>
  <si>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</si>
  <si>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</si>
  <si>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</si>
  <si>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</si>
  <si>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</si>
  <si>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</si>
  <si>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</si>
  <si>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</si>
  <si>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</si>
  <si>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</si>
  <si>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</si>
  <si>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</si>
  <si>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</si>
  <si>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</si>
  <si>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</si>
  <si>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</si>
  <si>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</si>
  <si>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</si>
  <si>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</si>
  <si>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</si>
  <si>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</si>
  <si>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</si>
  <si>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</si>
  <si>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</si>
  <si>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</si>
  <si>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</si>
  <si>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</si>
  <si>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</si>
  <si>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</si>
  <si>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</si>
  <si>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</si>
  <si>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</si>
  <si>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</si>
  <si>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</si>
  <si>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</si>
  <si>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</si>
  <si>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</si>
  <si>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</si>
  <si>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</si>
  <si>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</si>
  <si>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</si>
  <si>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</si>
  <si>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</si>
  <si>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</si>
  <si>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</si>
  <si>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</si>
  <si>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</si>
  <si>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</si>
  <si>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</si>
  <si>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</si>
  <si>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</si>
  <si>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</si>
  <si>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</si>
  <si>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</si>
  <si>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</si>
  <si>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</si>
  <si>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</si>
  <si>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</si>
  <si>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</si>
  <si>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</si>
  <si>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</si>
  <si>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</si>
  <si>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</si>
  <si>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</si>
  <si>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</si>
  <si>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</si>
  <si>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</si>
  <si>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</si>
  <si>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</si>
  <si>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</si>
  <si>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</si>
  <si>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</si>
  <si>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</si>
  <si>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</si>
  <si>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</si>
  <si>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</si>
  <si>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</si>
  <si>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</si>
  <si>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</si>
  <si>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</si>
  <si>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</si>
  <si>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</si>
  <si>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</si>
  <si>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</si>
  <si>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</si>
  <si>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</si>
  <si>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</si>
  <si>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</si>
  <si>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</si>
  <si>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</si>
  <si>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</si>
  <si>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</si>
  <si>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</si>
  <si>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</si>
  <si>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</si>
  <si>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</si>
  <si>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</si>
  <si>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</si>
  <si>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</si>
  <si>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</si>
  <si>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</si>
  <si>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</si>
  <si>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</si>
  <si>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</si>
  <si>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</si>
  <si>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</si>
  <si>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</si>
  <si>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</si>
  <si>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</si>
  <si>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</si>
  <si>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</si>
  <si>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</si>
  <si>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</si>
  <si>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</si>
  <si>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</si>
  <si>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</si>
  <si>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</si>
  <si>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</si>
  <si>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</si>
  <si>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</si>
  <si>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</si>
  <si>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</si>
  <si>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</si>
  <si>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</si>
  <si>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</si>
  <si>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</si>
  <si>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</si>
  <si>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</si>
  <si>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</si>
  <si>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</si>
  <si>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</si>
  <si>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</si>
  <si>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</si>
  <si>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</si>
  <si>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</si>
  <si>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</si>
  <si>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</si>
  <si>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</si>
  <si>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</si>
  <si>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</si>
  <si>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</si>
  <si>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</si>
  <si>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</si>
  <si>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</si>
  <si>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</si>
  <si>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</si>
  <si>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</si>
  <si>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</si>
  <si>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</si>
  <si>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</si>
  <si>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</si>
  <si>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</si>
  <si>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</si>
  <si>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</si>
  <si>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</si>
  <si>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</si>
  <si>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</si>
  <si>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transformer faulty and now team reached with TGs and checking for power cable connection possibility to restore power till transformer replaced..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</si>
</sst>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12"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tabSelected="1" workbookViewId="0">
      <selection activeCell="H6" sqref="H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270.74471284721949</v>
      </c>
      <c r="H2" s="68">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66">
        <v>45933.53224537037</v>
      </c>
      <c r="G3" s="67">
        <f ca="1">IFERROR(NOW()-F3,"")</f>
        <v>0.16089340277540032</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45933.693138773146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45933.693138773146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45933.693138773146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45933.693138773146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45933.693138773146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45933.693138773146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45933.693138773146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45933.693138773146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45933.693138773146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45933.693138773146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45933.693138773146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45933.693138773146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45933.693138773146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45933.693138773146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45933.693138773146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45933.693138773146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45933.693138773146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45933.693138773146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45933.693138773146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45933.693138773146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45933.693138773146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45933.693138773146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45933.693138773146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45933.693138773146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45933.693138773146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45933.693138773146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45933.693138773146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45933.693138773146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45933.693138773146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45933.693138773146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45933.693138773146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45933.693138773146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45933.693138773146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45933.693138773146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45933.693138773146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45933.693138773146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45933.693138773146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45933.693138773146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45933.693138773146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45933.693138773146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45933.693138773146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45933.693138773146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45933.693138773146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45933.693138773146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45933.693138773146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45933.693138773146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45933.693138773146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45933.693138773146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45933.693138773146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45933.693138773146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45933.693138773146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45933.693138773146</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B997D206-1A50-4F78-AB80-A66954C1C2F6}"/>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242.04135636573483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126.96605543981423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108.69330081018416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45933.693138773146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45933.693138773146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45933.693138773146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45933.693138773146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45933.693138773146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45933.693138773146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45933.693138773146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45933.693138773146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45933.693138773146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45933.693138773146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45933.693138773146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45933.693138773146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45933.693138773146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45933.693138773146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45933.693138773146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45933.693138773146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45933.693138773146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45933.693138773146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45933.693138773146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45933.693138773146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45933.693138773146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45933.693138773146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45933.693138773146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45933.693138773146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45933.693138773146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45933.693138773146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45933.693138773146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45933.693138773146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45933.693138773146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45933.693138773146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45933.693138773146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45933.693138773146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45933.693138773146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45933.693138773146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45933.693138773146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45933.693138773146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45933.693138773146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45933.693138773146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45933.693138773146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45933.693138773146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45933.693138773146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45933.693138773146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45933.693138773146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45933.693138773146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45933.693138773146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45933.693138773146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45933.693138773146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45933.693138773146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45933.693138773146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45933.693138773146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45933.693138773146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45933.693138773146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45933.693138773146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45933.693138773146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45933.693138773146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45933.693138773146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45933.693138773146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45933.693138773146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45933.693138773146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45933.693138773146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45933.693138773146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45933.693138773146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45933.693138773146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45933.693138773146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45933.693138773146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45933.693138773146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45933.693138773146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45933.693138773146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45933.693138773146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45933.693138773146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45933.693138773146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45933.693138773146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45933.693138773146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45933.693138773146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45933.693138773146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45933.693138773146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45933.693138773146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45933.693138773146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45933.693138773146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45933.693138773146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45933.693138773146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45933.693138773146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45933.693138773146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45933.693138773146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45933.693138773146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45933.693138773146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45933.693138773146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45933.693138773146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45933.693138773146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45933.693138773146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45933.693138773146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45933.693138773146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45933.693138773146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45933.693138773146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45933.693138773146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45933.693138773146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45933.693138773146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45933.693138773146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45933.693138773146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45933.693138773146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45933.693138773146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45933.693138773146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45933.693138773146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45933.693138773146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45933.693138773146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45933.693138773146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45933.693138773146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45933.693138773146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45933.693138773146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45933.693138773146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45933.693138773146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45933.693138773146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45933.693138773146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45933.693138773146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45933.693138773146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45933.693138773146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45933.693138773146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45933.693138773146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45933.693138773146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45933.693138773146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45933.693138773146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45933.693138773146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45933.693138773146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45933.693138773146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45933.693138773146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45933.693138773146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45933.693138773146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45933.693138773146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45933.693138773146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45933.693138773146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45933.693138773146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45933.693138773146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45933.693138773146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45933.693138773146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45933.693138773146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45933.693138773146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45933.693138773146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45933.693138773146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45933.693138773146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45933.693138773146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45933.693138773146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45933.693138773146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45933.693138773146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45933.693138773146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45933.693138773146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45933.693138773146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45933.693138773146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45933.693138773146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45933.693138773146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45933.693138773146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45933.693138773146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45933.693138773146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45933.693138773146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45933.693138773146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45933.693138773146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45933.693138773146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45933.693138773146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45933.693138773146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45933.693138773146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45933.693138773146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45933.693138773146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45933.693138773146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45933.693138773146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45933.693138773146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45933.693138773146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45933.693138773146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45933.693138773146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45933.693138773146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45933.693138773146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45933.693138773146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45933.693138773146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45933.693138773146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45933.693138773146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45933.693138773146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45933.693138773146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45933.693138773146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45933.693138773146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45933.693138773146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45933.693138773146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45933.693138773146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45933.693138773146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45933.693138773146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45933.693138773146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45933.693138773146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45933.693138773146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45933.693138773146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45933.693138773146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45933.693138773146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45933.693138773146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45933.693138773146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45933.693138773146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45933.693138773146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45933.693138773146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45933.693138773146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45933.693138773146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45933.693138773146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45933.693138773146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45933.693138773146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45933.693138773146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45933.693138773146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45933.693138773146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45933.693138773146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45933.693138773146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45933.693138773146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45933.693138773146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45933.693138773146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45933.693138773146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45933.693138773146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45933.693138773146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45933.693138773146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45933.693138773146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45933.693138773146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45933.693138773146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45933.693138773146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45933.693138773146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45933.693138773146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45933.693138773146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45933.693138773146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45933.693138773146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45933.693138773146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45933.693138773146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45933.693138773146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45933.693138773146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45933.693138773146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45933.693138773146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45933.693138773146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45933.693138773146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45933.693138773146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45933.693138773146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45933.693138773146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45933.693138773146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45933.693138773146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45933.693138773146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45933.693138773146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45933.693138773146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45933.693138773146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45933.693138773146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45933.693138773146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45933.693138773146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45933.693138773146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45933.693138773146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45933.693138773146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45933.693138773146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45933.693138773146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45933.693138773146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45933.693138773146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45933.693138773146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45933.693138773146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45933.693138773146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45933.693138773146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45933.693138773146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45933.693138773146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45933.693138773146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45933.693138773146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45933.693138773146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45933.693138773146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45933.693138773146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45933.693138773146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45933.693138773146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45933.693138773146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45933.693138773146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45933.693138773146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45933.693138773146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45933.693138773146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45933.693138773146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45933.693138773146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45933.693138773146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45933.693138773146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45933.693138773146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45933.693138773146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45933.693138773146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45933.693138773146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45933.693138773146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45933.693138773146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45933.693138773146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45933.693138773146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45933.693138773146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45933.693138773146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45933.693138773146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45933.693138773146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45933.693138773146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45933.693138773146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45933.693138773146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45933.693138773146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45933.693138773146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45933.693138773146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45933.693138773146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45933.693138773146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45933.693138773146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45933.693138773146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45933.693138773146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45933.693138773146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45933.693138773146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45933.693138773146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45933.693138773146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45933.693138773146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45933.693138773146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45933.693138773146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45933.693138773146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45933.693138773146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45933.693138773146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45933.693138773146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45933.693138773146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45933.693138773146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45933.693138773146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45933.693138773146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45933.693138773146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45933.693138773146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45933.693138773146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45933.693138773146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45933.693138773146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45933.693138773146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45933.693138773146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45933.693138773146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45933.693138773146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45933.693138773146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45933.693138773146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45933.693138773146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45933.693138773146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45933.693138773146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45933.693138773146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45933.693138773146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45933.693138773146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45933.693138773146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45933.693138773146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45933.693138773146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45933.693138773146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45933.693138773146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D2" sqref="D2: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45933.693138773146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45933.693138773146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45933.693138773146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45933.693138773146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45933.693138773146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45933.693138773146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45933.693138773146</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45933.693138773146</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45933.693138773146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45933.693138773146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45933.693138773146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45933.693138773146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45933.693138773146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45933.693138773146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45933.693138773146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45933.693138773146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45933.693138773146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45933.693138773146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45933.693138773146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45933.693138773146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45933.693138773146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45933.693138773146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45933.693138773146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45933.693138773146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45933.693138773146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45933.693138773146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45933.693138773146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45933.693138773146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45933.693138773146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45933.693138773146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45933.693138773146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45933.693138773146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45933.693138773146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45933.693138773146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45933.693138773146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45933.693138773146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45933.693138773146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45933.693138773146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45933.693138773146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45933.693138773146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45933.693138773146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45933.693138773146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45933.693138773146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45933.693138773146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45933.693138773146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45933.693138773146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45933.693138773146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45933.693138773146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45933.693138773146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45933.693138773146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45933.693138773146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45933.693138773146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45933.693138773146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45933.693138773146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45933.693138773146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45933.693138773146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45933.693138773146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45933.693138773146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45933.693138773146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45933.693138773146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45933.693138773146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45933.693138773146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45933.693138773146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45933.693138773146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45933.693138773146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45933.693138773146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45933.693138773146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45933.693138773146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45933.693138773146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45933.693138773146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45933.693138773146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45933.693138773146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45933.693138773146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45933.693138773146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45933.693138773146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45933.693138773146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45933.693138773146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45933.693138773146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45933.693138773146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45933.693138773146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45933.693138773146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45933.693138773146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45933.693138773146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45933.693138773146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45933.693138773146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45933.693138773146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45933.693138773146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45933.693138773146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45933.693138773146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45933.693138773146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45933.693138773146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45933.693138773146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45933.693138773146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45933.693138773146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45933.693138773146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45933.693138773146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45933.693138773146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45933.693138773146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45933.693138773146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45933.693138773146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45933.693138773146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45933.693138773146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45933.693138773146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45933.693138773146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45933.693138773146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45933.693138773146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45933.693138773146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45933.693138773146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45933.693138773146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45933.693138773146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45933.693138773146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45933.693138773146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45933.693138773146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45933.693138773146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45933.693138773146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45933.693138773146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45933.693138773146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45933.693138773146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45933.693138773146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45933.693138773146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45933.693138773146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45933.693138773146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45933.693138773146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45933.693138773146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45933.693138773146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45933.693138773146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45933.693138773146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45933.693138773146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45933.693138773146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45933.693138773146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45933.693138773146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45933.693138773146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45933.693138773146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45933.693138773146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45933.693138773146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45933.693138773146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45933.693138773146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45933.693138773146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45933.693138773146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45933.693138773146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45933.693138773146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45933.693138773146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45933.693138773146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45933.693138773146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45933.693138773146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45933.693138773146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45933.693138773146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45933.693138773146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45933.693138773146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45933.693138773146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45933.693138773146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45933.693138773146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45933.693138773146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45933.693138773146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45933.693138773146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45933.693138773146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45933.693138773146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45933.693138773146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45933.693138773146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45933.693138773146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45933.693138773146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45933.693138773146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45933.693138773146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45933.693138773146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45933.693138773146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45933.693138773146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45933.693138773146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45933.693138773146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45933.693138773146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45933.693138773146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45933.693138773146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45933.693138773146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45933.693138773146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45933.693138773146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45933.693138773146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45933.693138773146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45933.693138773146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45933.693138773146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45933.693138773146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45933.693138773146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45933.693138773146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45933.693138773146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45933.693138773146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45933.693138773146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45933.693138773146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45933.693138773146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45933.693138773146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45933.693138773146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45933.693138773146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45933.693138773146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45933.693138773146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45933.693138773146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45933.693138773146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45933.693138773146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45933.693138773146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45933.693138773146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45933.693138773146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45933.693138773146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45933.693138773146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45933.693138773146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45933.693138773146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45933.693138773146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45933.693138773146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45933.693138773146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45933.693138773146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45933.693138773146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45933.693138773146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45933.693138773146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45933.693138773146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45933.693138773146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45933.693138773146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45933.693138773146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45933.693138773146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45933.693138773146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45933.693138773146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45933.693138773146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45933.693138773146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45933.693138773146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45933.693138773146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45933.693138773146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45933.693138773146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45933.693138773146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45933.693138773146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45933.693138773146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45933.693138773146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45933.693138773146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45933.693138773146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45933.693138773146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45933.693138773146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45933.693138773146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45933.693138773146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45933.693138773146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45933.693138773146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45933.693138773146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45933.693138773146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45933.693138773146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45933.693138773146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45933.693138773146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45933.693138773146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45933.693138773146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45933.693138773146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45933.693138773146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45933.693138773146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45933.693138773146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45933.693138773146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45933.693138773146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45933.693138773146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45933.693138773146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45933.693138773146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45933.693138773146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45933.693138773146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45933.693138773146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45933.693138773146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45933.693138773146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45933.693138773146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45933.693138773146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45933.693138773146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45933.693138773146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45933.693138773146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45933.693138773146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45933.693138773146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45933.693138773146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45933.693138773146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45933.693138773146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45933.693138773146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45933.693138773146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45933.693138773146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45933.693138773146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45933.693138773146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45933.693138773146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45933.693138773146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45933.693138773146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45933.693138773146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45933.693138773146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45933.693138773146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45933.693138773146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45933.693138773146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45933.693138773146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45933.693138773146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45933.693138773146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45933.693138773146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45933.693138773146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45933.693138773146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45933.693138773146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45933.693138773146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45933.693138773146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45933.693138773146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45933.693138773146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45933.693138773146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45933.693138773146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45933.693138773146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45933.693138773146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45933.693138773146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45933.693138773146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45933.693138773146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45933.693138773146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45933.693138773146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45933.693138773146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45933.693138773146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45933.693138773146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45933.693138773146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45933.693138773146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45933.693138773146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45933.693138773146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45933.693138773146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45933.693138773146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45933.693138773146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45933.693138773146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45933.693138773146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45933.693138773146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45933.693138773146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45933.693138773146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45933.693138773146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45933.693138773146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45933.693138773146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45933.693138773146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45933.693138773146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45933.693138773146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45933.693138773146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45933.693138773146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45933.693138773146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45933.693138773146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45933.693138773146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45933.693138773146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45933.693138773146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45933.693138773146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45933.693138773146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45933.693138773146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45933.693138773146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45933.693138773146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45933.693138773146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45933.693138773146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45933.693138773146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45933.693138773146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45933.693138773146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45933.693138773146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45933.693138773146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45933.693138773146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45933.693138773146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45933.693138773146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45933.693138773146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45933.693138773146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45933.693138773146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45933.693138773146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45933.693138773146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45933.693138773146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45933.693138773146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45933.693138773146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45933.693138773146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45933.693138773146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45933.693138773146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45933.693138773146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45933.693138773146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45933.693138773146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45933.693138773146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45933.693138773146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45933.693138773146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45933.693138773146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45933.693138773146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45933.693138773146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45933.693138773146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45933.693138773146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45933.693138773146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45933.693138773146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45933.693138773146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45933.693138773146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45933.693138773146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45933.693138773146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45933.693138773146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45933.693138773146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45933.693138773146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45933.693138773146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45933.693138773146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45933.693138773146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45933.693138773146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45933.693138773146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45933.693138773146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45933.693138773146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45933.693138773146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45933.693138773146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45933.693138773146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45933.693138773146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45933.693138773146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45933.693138773146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45933.693138773146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45933.693138773146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45933.693138773146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45933.693138773146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45933.693138773146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45933.693138773146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45933.693138773146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45933.693138773146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45933.693138773146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45933.693138773146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45933.693138773146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45933.693138773146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45933.693138773146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45933.693138773146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45933.693138773146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45933.693138773146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45933.693138773146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45933.693138773146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45933.693138773146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45933.693138773146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45933.693138773146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45933.693138773146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45933.693138773146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45933.693138773146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45933.693138773146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45933.693138773146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45933.693138773146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45933.693138773146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45933.693138773146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45933.693138773146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45933.693138773146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45933.693138773146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45933.693138773146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45933.693138773146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45933.693138773146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45933.693138773146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45933.693138773146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45933.693138773146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45933.693138773146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45933.693138773146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45933.693138773146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45933.693138773146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45933.693138773146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45933.693138773146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45933.693138773146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45933.693138773146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45933.693138773146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45933.693138773146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45933.693138773146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45933.693138773146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45933.693138773146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45933.693138773146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45933.693138773146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45933.693138773146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45933.693138773146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45933.693138773146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45933.693138773146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45933.693138773146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45933.693138773146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45933.693138773146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45933.693138773146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45933.693138773146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45933.693138773146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45933.693138773146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45933.693138773146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45933.693138773146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45933.693138773146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45933.693138773146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45933.693138773146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45933.693138773146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45933.693138773146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45933.693138773146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45933.693138773146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45933.693138773146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45933.693138773146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45933.693138773146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45933.693138773146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45933.693138773146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45933.693138773146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45933.693138773146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45933.693138773146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45933.693138773146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45933.693138773146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45933.693138773146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45933.693138773146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45933.693138773146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45933.693138773146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45933.693138773146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45933.693138773146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45933.693138773146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45933.693138773146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45933.693138773146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45933.693138773146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45933.693138773146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45933.693138773146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45933.693138773146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45933.693138773146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45933.693138773146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45933.693138773146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45933.693138773146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45933.693138773146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45933.693138773146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45933.693138773146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45933.693138773146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45933.693138773146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45933.693138773146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45933.693138773146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45933.693138773146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45933.693138773146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45933.693138773146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45933.693138773146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45933.693138773146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45933.693138773146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45933.693138773146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45933.693138773146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45933.693138773146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45933.693138773146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45933.693138773146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45933.693138773146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45933.693138773146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45933.693138773146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45933.693138773146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45933.693138773146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45933.693138773146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45933.693138773146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45933.693138773146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45933.693138773146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45933.693138773146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45933.693138773146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45933.693138773146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45933.693138773146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45933.693138773146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45933.693138773146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45933.693138773146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45933.693138773146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45933.693138773146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45933.693138773146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45933.693138773146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45933.693138773146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45933.693138773146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45933.693138773146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45933.693138773146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45933.693138773146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45933.693138773146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45933.693138773146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45933.693138773146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45933.693138773146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45933.693138773146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45933.693138773146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45933.693138773146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45933.693138773146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45933.693138773146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45933.693138773146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45933.693138773146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45933.693138773146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45933.693138773146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45933.693138773146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45933.693138773146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45933.693138773146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45933.693138773146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45933.693138773146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45933.693138773146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45933.693138773146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45933.693138773146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45933.693138773146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45933.693138773146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45933.693138773146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45933.693138773146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45933.693138773146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45933.693138773146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45933.693138773146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45933.693138773146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45933.693138773146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45933.693138773146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45933.693138773146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45933.693138773146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45933.693138773146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45933.693138773146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45933.693138773146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45933.693138773146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45933.693138773146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45933.693138773146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45933.693138773146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45933.693138773146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45933.693138773146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45933.693138773146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45933.693138773146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45933.693138773146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45933.693138773146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45933.693138773146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45933.693138773146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45933.693138773146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45933.693138773146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45933.693138773146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45933.693138773146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45933.693138773146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45933.693138773146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45933.693138773146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45933.693138773146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45933.693138773146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45933.693138773146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45933.693138773146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45933.693138773146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45933.693138773146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45933.693138773146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45933.693138773146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45933.693138773146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45933.693138773146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45933.693138773146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45933.693138773146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45933.693138773146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45933.693138773146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45933.693138773146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45933.693138773146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45933.693138773146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45933.693138773146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45933.693138773146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45933.693138773146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45933.693138773146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45933.693138773146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45933.693138773146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45933.693138773146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45933.693138773146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45933.693138773146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45933.693138773146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45933.693138773146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45933.693138773146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45933.693138773146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45933.693138773146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45933.693138773146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45933.693138773146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45933.693138773146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45933.693138773146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45933.693138773146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45933.693138773146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45933.693138773146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45933.693138773146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45933.693138773146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45933.693138773146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45933.693138773146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45933.693138773146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45933.693138773146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45933.693138773146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45933.693138773146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45933.693138773146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45933.693138773146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45933.693138773146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45933.693138773146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45933.693138773146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45933.693138773146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45933.693138773146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45933.693138773146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45933.693138773146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45933.693138773146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45933.693138773146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45933.693138773146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45933.693138773146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45933.693138773146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45933.693138773146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45933.693138773146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45933.693138773146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45933.693138773146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45933.693138773146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45933.693138773146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45933.693138773146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45933.693138773146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45933.693138773146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45933.693138773146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45933.693138773146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45933.693138773146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45933.693138773146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45933.693138773146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45933.693138773146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45933.693138773146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45933.693138773146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45933.693138773146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45933.693138773146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45933.693138773146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45933.693138773146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45933.693138773146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45933.693138773146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45933.693138773146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45933.693138773146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45933.693138773146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45933.693138773146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45933.693138773146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45933.693138773146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45933.693138773146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45933.693138773146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45933.693138773146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45933.693138773146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45933.693138773146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45933.693138773146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45933.693138773146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45933.693138773146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45933.693138773146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45933.693138773146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45933.693138773146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45933.693138773146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45933.693138773146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45933.693138773146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45933.693138773146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45933.693138773146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45933.693138773146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45933.693138773146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45933.693138773146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45933.693138773146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45933.693138773146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45933.693138773146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45933.693138773146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45933.693138773146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45933.693138773146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45933.693138773146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45933.693138773146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45933.693138773146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45933.693138773146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45933.693138773146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45933.693138773146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45933.693138773146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45933.693138773146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45933.693138773146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45933.693138773146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45933.693138773146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45933.693138773146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45933.693138773146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45933.693138773146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45933.693138773146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45933.693138773146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45933.693138773146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45933.693138773146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45933.693138773146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45933.693138773146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45933.693138773146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45933.693138773146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45933.693138773146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45933.693138773146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45933.693138773146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45933.693138773146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45933.693138773146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45933.693138773146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45933.693138773146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45933.693138773146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45933.693138773146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45933.693138773146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45933.693138773146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45933.693138773146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45933.693138773146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45933.693138773146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45933.693138773146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45933.693138773146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45933.693138773146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45933.693138773146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45933.693138773146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45933.693138773146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45933.693138773146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45933.693138773146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45933.693138773146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45933.693138773146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45933.693138773146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45933.693138773146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45933.693138773146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45933.693138773146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45933.693138773146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45933.693138773146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45933.693138773146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45933.693138773146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45933.693138773146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45933.693138773146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45933.693138773146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45933.693138773146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45933.693138773146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45933.693138773146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45933.693138773146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45933.693138773146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45933.693138773146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45933.693138773146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45933.693138773146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45933.693138773146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45933.693138773146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45933.693138773146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45933.693138773146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45933.693138773146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45933.693138773146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45933.693138773146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45933.693138773146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45933.693138773146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45933.693138773146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45933.693138773146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45933.693138773146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45933.693138773146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45933.693138773146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45933.693138773146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45933.693138773146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45933.693138773146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45933.693138773146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45933.693138773146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45933.693138773146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45933.693138773146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45933.693138773146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45933.693138773146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45933.693138773146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45933.693138773146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45933.693138773146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45933.693138773146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45933.693138773146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45933.693138773146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45933.693138773146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45933.693138773146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45933.693138773146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45933.693138773146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45933.693138773146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45933.693138773146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45933.693138773146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45933.693138773146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45933.693138773146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45933.693138773146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45933.693138773146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45933.693138773146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45933.693138773146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45933.693138773146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45933.693138773146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45933.693138773146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45933.693138773146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45933.693138773146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45933.693138773146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45933.693138773146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45933.693138773146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45933.693138773146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45933.693138773146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45933.693138773146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45933.693138773146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45933.693138773146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45933.693138773146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45933.693138773146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45933.693138773146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45933.693138773146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45933.693138773146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45933.693138773146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45933.693138773146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45933.693138773146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45933.693138773146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45933.693138773146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45933.693138773146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45933.693138773146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45933.693138773146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45933.693138773146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45933.693138773146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45933.693138773146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45933.693138773146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45933.693138773146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45933.693138773146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45933.693138773146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45933.693138773146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45933.693138773146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45933.693138773146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45933.693138773146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45933.693138773146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45933.693138773146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45933.693138773146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45933.693138773146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45933.693138773146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45933.693138773146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45933.693138773146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45933.693138773146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45933.693138773146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45933.693138773146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45933.693138773146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45933.693138773146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45933.693138773146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45933.693138773146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45933.693138773146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45933.693138773146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45933.693138773146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45933.693138773146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45933.693138773146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45933.693138773146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45933.693138773146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45933.693138773146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45933.693138773146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45933.693138773146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45933.693138773146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45933.693138773146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45933.693138773146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45933.693138773146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45933.693138773146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45933.693138773146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45933.693138773146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45933.693138773146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45933.693138773146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45933.693138773146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45933.693138773146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45933.693138773146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45933.693138773146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45933.693138773146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45933.693138773146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45933.693138773146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45933.693138773146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45933.693138773146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45933.693138773146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45933.693138773146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45933.693138773146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45933.693138773146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45933.693138773146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45933.693138773146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45933.693138773146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45933.693138773146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45933.693138773146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45933.693138773146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45933.693138773146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45933.693138773146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45933.693138773146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45933.693138773146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45933.693138773146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45933.693138773146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45933.693138773146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45933.693138773146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45933.693138773146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45933.693138773146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45933.693138773146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45933.693138773146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45933.693138773146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45933.693138773146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45933.693138773146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45933.693138773146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45933.693138773146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45933.693138773146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45933.693138773146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45933.693138773146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45933.693138773146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45933.693138773146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45933.693138773146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45933.693138773146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45933.693138773146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45933.693138773146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45933.693138773146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45933.693138773146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45933.693138773146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45933.693138773146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45933.693138773146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45933.693138773146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45933.693138773146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45933.693138773146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45933.693138773146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45933.693138773146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45933.693138773146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45933.693138773146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45933.693138773146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45933.693138773146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45933.693138773146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45933.693138773146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45933.693138773146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45933.693138773146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45933.693138773146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45933.693138773146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45933.693138773146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45933.693138773146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45933.693138773146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45933.693138773146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45933.693138773146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45933.693138773146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45933.693138773146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45933.693138773146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45933.693138773146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45933.693138773146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45933.693138773146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45933.693138773146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45933.693138773146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45933.693138773146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45933.693138773146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45933.693138773146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45933.693138773146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45933.693138773146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45933.693138773146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45933.693138773146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45933.693138773146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45933.693138773146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45933.693138773146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45933.693138773146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45933.693138773146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45933.693138773146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45933.693138773146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45933.693138773146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45933.693138773146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45933.693138773146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45933.693138773146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45933.693138773146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45933.693138773146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45933.693138773146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45933.693138773146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45933.693138773146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45933.693138773146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45933.693138773146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45933.693138773146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45933.693138773146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45933.693138773146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45933.693138773146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45933.693138773146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45933.693138773146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45933.693138773146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45933.693138773146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45933.693138773146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45933.693138773146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45933.693138773146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45933.693138773146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45933.693138773146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45933.693138773146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45933.693138773146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45933.693138773146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45933.693138773146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45933.693138773146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45933.693138773146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45933.693138773146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45933.693138773146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45933.693138773146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45933.693138773146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45933.693138773146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45933.693138773146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45933.693138773146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45933.693138773146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45933.693138773146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45933.693138773146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45933.693138773146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45933.693138773146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45933.693138773146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45933.693138773146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45933.693138773146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45933.693138773146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45933.693138773146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45933.693138773146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45933.693138773146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45933.693138773146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45933.693138773146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45933.693138773146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45933.693138773146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45933.693138773146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45933.693138773146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45933.693138773146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45933.693138773146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45933.693138773146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45933.693138773146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45933.693138773146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45933.693138773146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45933.693138773146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45933.693138773146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45933.693138773146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45933.693138773146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45933.693138773146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45933.693138773146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45933.693138773146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45933.693138773146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45933.693138773146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45933.693138773146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45933.693138773146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45933.693138773146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45933.693138773146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45933.693138773146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45933.693138773146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45933.693138773146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45933.693138773146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45933.693138773146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45933.693138773146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45933.693138773146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45933.693138773146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45933.693138773146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45933.693138773146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45933.693138773146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45933.693138773146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45933.693138773146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45933.693138773146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45933.693138773146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45933.693138773146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45933.693138773146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45933.693138773146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45933.693138773146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45933.693138773146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45933.693138773146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45933.693138773146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45933.693138773146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45933.693138773146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45933.693138773146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45933.693138773146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45933.693138773146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45933.693138773146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45933.693138773146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45933.693138773146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45933.693138773146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45933.693138773146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45933.693138773146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45933.693138773146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45933.693138773146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45933.693138773146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45933.693138773146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45933.693138773146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45933.693138773146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45933.693138773146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45933.693138773146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45933.693138773146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45933.693138773146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45933.693138773146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45933.693138773146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45933.693138773146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45933.693138773146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45933.693138773146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45933.693138773146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45933.693138773146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45933.693138773146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45933.693138773146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45933.693138773146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45933.693138773146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45933.693138773146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45933.693138773146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45933.693138773146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45933.693138773146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45933.693138773146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45933.693138773146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45933.693138773146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45933.693138773146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45933.693138773146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45933.693138773146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45933.693138773146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45933.693138773146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45933.693138773146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45933.693138773146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45933.693138773146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45933.693138773146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45933.693138773146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45933.693138773146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45933.693138773146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45933.693138773146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45933.693138773146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45933.693138773146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45933.693138773146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45933.693138773146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45933.693138773146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45933.693138773146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45933.693138773146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45933.693138773146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45933.693138773146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45933.693138773146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45933.693138773146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45933.693138773146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45933.693138773146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45933.693138773146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45933.693138773146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45933.693138773146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45933.693138773146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45933.693138773146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45933.693138773146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45933.693138773146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45933.693138773146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45933.693138773146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45933.693138773146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45933.693138773146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45933.693138773146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45933.693138773146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45933.693138773146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45933.693138773146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45933.693138773146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45933.693138773146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45933.693138773146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45933.693138773146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45933.693138773146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45933.693138773146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45933.693138773146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45933.693138773146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45933.693138773146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45933.693138773146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45933.693138773146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45933.693138773146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45933.693138773146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45933.693138773146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45933.693138773146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45933.693138773146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45933.693138773146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45933.693138773146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45933.693138773146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45933.693138773146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45933.693138773146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45933.693138773146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45933.693138773146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45933.693138773146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45933.693138773146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45933.693138773146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45933.693138773146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45933.693138773146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45933.693138773146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45933.693138773146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45933.693138773146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45933.693138773146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45933.693138773146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45933.693138773146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45933.693138773146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45933.693138773146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45933.693138773146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45933.693138773146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45933.693138773146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45933.693138773146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45933.693138773146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45933.693138773146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45933.693138773146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45933.693138773146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45933.693138773146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45933.693138773146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45933.693138773146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45933.693138773146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45933.693138773146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45933.693138773146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45933.693138773146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45933.693138773146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45933.693138773146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45933.693138773146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45933.693138773146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45933.693138773146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45933.693138773146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45933.693138773146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45933.693138773146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45933.693138773146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45933.693138773146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45933.693138773146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45933.693138773146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45933.693138773146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45933.693138773146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45933.693138773146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45933.693138773146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45933.693138773146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45933.693138773146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45933.693138773146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45933.693138773146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45933.693138773146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45933.693138773146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45933.693138773146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45933.693138773146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45933.693138773146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45933.693138773146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45933.693138773146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45933.693138773146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45933.693138773146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45933.693138773146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45933.693138773146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45933.693138773146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45933.693138773146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45933.693138773146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45933.693138773146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45933.693138773146</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230.21242118054943</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2.8028609953689738</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45933.693138773146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45933.693138773146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45933.693138773146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45933.693138773146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45933.693138773146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45933.693138773146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45933.693138773146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45933.693138773146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45933.693138773146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45933.693138773146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45933.693138773146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45933.693138773146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45933.693138773146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45933.693138773146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45933.693138773146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42" t="s">
        <v>39059</v>
      </c>
      <c r="G19" s="114" t="str">
        <f ca="1">IFERROR(NOW()-F19,"")</f>
        <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45933.693138773146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45933.693138773146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45933.693138773146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45933.693138773146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45933.693138773146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45933.693138773146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45933.693138773146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45933.693138773146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45933.693138773146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45933.693138773146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45933.693138773146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45933.693138773146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45933.693138773146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45933.693138773146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45933.693138773146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45933.693138773146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45933.693138773146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45933.693138773146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45933.693138773146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45933.693138773146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45933.693138773146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45933.693138773146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45933.693138773146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45933.693138773146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45933.693138773146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45933.693138773146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45933.693138773146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45933.693138773146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45933.693138773146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45933.693138773146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45933.693138773146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45933.693138773146</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41.861078587957309</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7.5042614583289833</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45933.693138773146</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45933.693138773146</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45933.693138773146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45933.693138773146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45933.693138773146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45933.693138773146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45933.693138773146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45933.693138773146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45933.693138773146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45933.693138773146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45933.693138773146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45933.693138773146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45933.693138773146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45933.693138773146</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45933.693138773146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45933.693138773146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45933.693138773146</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45933.693138773146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45933.693138773146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45933.693138773146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45933.693138773146</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45933.693138773146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45933.693138773146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45933.693138773146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45933.693138773146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45933.693138773146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45933.693138773146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45933.693138773146</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45933.693138773146</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45933.693138773146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45933.693138773146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45933.693138773146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45933.693138773146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45933.693138773146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45933.693138773146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45933.693138773146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45933.693138773146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45933.693138773146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45933.693138773146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45933.693138773146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45933.693138773146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45933.693138773146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45933.693138773146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45933.693138773146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45933.693138773146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45933.693138773146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45933.693138773146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45933.693138773146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45933.693138773146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45933.693138773146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45933.693138773146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45933.693138773146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45933.693138773146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45933.693138773146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45933.693138773146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45933.693138773146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45933.693138773146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45933.693138773146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45933.693138773146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45933.693138773146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45933.693138773146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45933.693138773146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45933.693138773146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45933.693138773146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45933.693138773146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45933.693138773146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45933.693138773146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45933.693138773146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45933.693138773146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45933.693138773146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45933.693138773146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45933.693138773146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45933.693138773146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45933.693138773146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45933.693138773146</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45933.693138773146</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45933.693138773146</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45933.693138773146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45933.693138773146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45933.693138773146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45933.693138773146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45933.693138773146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45933.693138773146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45933.693138773146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45933.693138773146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45933.693138773146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45933.693138773146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45933.693138773146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45933.693138773146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45933.693138773146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45933.693138773146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45933.693138773146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45933.693138773146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45933.693138773146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45933.693138773146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45933.693138773146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45933.693138773146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45933.693138773146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45933.693138773146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45933.693138773146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45933.693138773146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45933.693138773146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45933.693138773146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45933.693138773146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45933.693138773146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45933.693138773146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45933.693138773146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45933.693138773146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45933.693138773146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45933.693138773146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45933.693138773146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45933.693138773146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45933.693138773146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45933.693138773146</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45933.693138773146</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45933.693138773146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45933.693138773146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45933.693138773146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45933.693138773146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45933.693138773146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45933.693138773146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45933.693138773146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45933.693138773146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45933.693138773146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45933.693138773146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45933.693138773146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45933.693138773146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45933.693138773146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45933.693138773146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45933.693138773146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45933.693138773146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45933.693138773146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45933.693138773146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45933.693138773146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45933.693138773146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45933.693138773146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45933.693138773146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45933.693138773146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45933.693138773146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45933.693138773146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45933.693138773146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45933.693138773146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45933.693138773146</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45933.693138773146</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45933.693138773146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45933.693138773146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45933.693138773146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45933.693138773146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45933.693138773146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45933.693138773146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45933.693138773146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45933.693138773146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45933.693138773146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45933.693138773146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45933.693138773146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45933.693138773146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45933.693138773146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45933.693138773146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45933.693138773146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45933.693138773146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45933.693138773146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45933.693138773146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45933.693138773146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45933.693138773146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45933.693138773146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45933.693138773146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45933.693138773146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45933.693138773146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45933.693138773146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45933.693138773146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45933.693138773146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45933.693138773146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45933.693138773146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45933.693138773146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45933.693138773146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45933.693138773146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45933.693138773146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45933.693138773146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45933.693138773146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45933.693138773146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45933.693138773146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45933.693138773146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45933.693138773146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45933.693138773146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45933.693138773146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45933.693138773146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45933.693138773146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45933.693138773146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45933.693138773146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45933.693138773146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45933.693138773146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45933.693138773146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45933.693138773146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45933.693138773146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45933.693138773146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45933.693138773146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45933.693138773146</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45933.693138773146</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37" t="s">
        <v>5398</v>
      </c>
      <c r="C2" s="137">
        <v>1</v>
      </c>
      <c r="D2" s="137" t="s">
        <v>32861</v>
      </c>
      <c r="E2" s="137" t="s">
        <v>39065</v>
      </c>
      <c r="F2" s="138">
        <v>45929.14371527778</v>
      </c>
      <c r="G2" s="139">
        <f ca="1">IFERROR(NOW()-F2,"-")</f>
        <v>4.5494234953657724</v>
      </c>
      <c r="H2" s="137">
        <v>45929.455266203702</v>
      </c>
      <c r="I2" s="137" t="str">
        <f>IFERROR(VLOOKUP(D2,DB!A:F,6,0),"")</f>
        <v>SCECO</v>
      </c>
      <c r="J2" s="137" t="str">
        <f>IFERROR(VLOOKUP(D2,DB!A:G,7,0),"")</f>
        <v>In progress</v>
      </c>
      <c r="K2" s="137" t="s">
        <v>39066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39067</v>
      </c>
      <c r="B3" s="137" t="s">
        <v>5398</v>
      </c>
      <c r="C3" s="137">
        <v>1</v>
      </c>
      <c r="D3" s="137" t="s">
        <v>34463</v>
      </c>
      <c r="E3" s="137" t="s">
        <v>39065</v>
      </c>
      <c r="F3" s="138">
        <v>45926.772847222222</v>
      </c>
      <c r="G3" s="139">
        <f ca="1">IFERROR(NOW()-F3,"-")</f>
        <v>6.9202915509231389</v>
      </c>
      <c r="H3" s="137">
        <v>45927.449074074102</v>
      </c>
      <c r="I3" s="137" t="str">
        <f>IFERROR(VLOOKUP(D3,DB!A:F,6,0),"")</f>
        <v>SCECO</v>
      </c>
      <c r="J3" s="137" t="str">
        <f>IFERROR(VLOOKUP(D3,DB!A:G,7,0),"")</f>
        <v>Weak</v>
      </c>
      <c r="K3" s="137" t="s">
        <v>39066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39068</v>
      </c>
      <c r="B4" s="137" t="s">
        <v>5398</v>
      </c>
      <c r="C4" s="137">
        <v>1</v>
      </c>
      <c r="D4" s="137" t="s">
        <v>33408</v>
      </c>
      <c r="E4" s="137" t="s">
        <v>38964</v>
      </c>
      <c r="F4" s="138">
        <v>45932.818645833337</v>
      </c>
      <c r="G4" s="139">
        <f ca="1">IFERROR(NOW()-F4,"-")</f>
        <v>0.87449293980898801</v>
      </c>
      <c r="H4" s="138">
        <v>45931.969363425924</v>
      </c>
      <c r="I4" s="137" t="str">
        <f>IFERROR(VLOOKUP(D4,DB!A:F,6,0),"")</f>
        <v>SCECO</v>
      </c>
      <c r="J4" s="137" t="str">
        <f>IFERROR(VLOOKUP(D4,DB!A:G,7,0),"")</f>
        <v>Dead</v>
      </c>
      <c r="K4" s="137" t="s">
        <v>39066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39069</v>
      </c>
      <c r="B5" s="137" t="str">
        <f>IFERROR(VLOOKUP(D5,DB!A:K,11,0),"")</f>
        <v>R6</v>
      </c>
      <c r="C5" s="137">
        <v>3</v>
      </c>
      <c r="D5" s="137" t="s">
        <v>32068</v>
      </c>
      <c r="E5" s="137" t="s">
        <v>38964</v>
      </c>
      <c r="F5" s="140">
        <v>45933.467604166668</v>
      </c>
      <c r="G5" s="137">
        <f ca="1">IFERROR(NOW()-F5,"-")</f>
        <v>0.22553460647759493</v>
      </c>
      <c r="H5" s="140">
        <v>45933.490983796299</v>
      </c>
      <c r="I5" s="137" t="str">
        <f>IFERROR(VLOOKUP(D5,DB!A:F,6,0),"")</f>
        <v>SCECO</v>
      </c>
      <c r="J5" s="137" t="str">
        <f>IFERROR(VLOOKUP(D5,DB!A:G,7,0),"")</f>
        <v>Dead</v>
      </c>
      <c r="K5" s="137" t="s">
        <v>39070</v>
      </c>
      <c r="L5" s="137" t="str">
        <f>IFERROR(VLOOKUP(D5,DB!A:I,9,0),"")</f>
        <v>Latis</v>
      </c>
    </row>
    <row r="6" spans="1:16383" ht="31.5" customHeight="1">
      <c r="A6" s="121"/>
      <c r="B6" s="137" t="str">
        <f>IFERROR(VLOOKUP(D6,DB!A:K,11,0),"")</f>
        <v/>
      </c>
      <c r="C6" s="137"/>
      <c r="D6" s="137"/>
      <c r="E6" s="137"/>
      <c r="F6" s="137"/>
      <c r="G6" s="137">
        <f ca="1">IFERROR(NOW()-F6,"-")</f>
        <v>45933.693138773146</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45933.693138773146</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45933.693138773146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45933.693138773146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45933.693138773146</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45933.693138773146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45933.693138773146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45933.693138773146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45933.693138773146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45933.693138773146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45933.693138773146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45933.693138773146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45933.693138773146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45933.693138773146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45933.693138773146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45933.693138773146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45933.693138773146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45933.693138773146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45933.693138773146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45933.693138773146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45933.693138773146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45933.693138773146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45933.693138773146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45933.693138773146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45933.693138773146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45933.693138773146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45933.693138773146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45933.693138773146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45933.693138773146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45933.693138773146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45933.693138773146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45933.693138773146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45933.693138773146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45933.693138773146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45933.693138773146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45933.693138773146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45933.693138773146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45933.693138773146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45933.693138773146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45933.693138773146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45933.693138773146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45933.693138773146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45933.693138773146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45933.693138773146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45933.693138773146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45933.693138773146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45933.693138773146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45933.693138773146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45933.693138773146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45933.693138773146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45933.693138773146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45933.693138773146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45933.693138773146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45933.693138773146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45933.693138773146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45933.693138773146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45933.693138773146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45933.693138773146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45933.693138773146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45933.693138773146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45933.693138773146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45933.693138773146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45933.693138773146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45933.693138773146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45933.693138773146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45933.693138773146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45933.693138773146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45933.693138773146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45933.693138773146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45933.693138773146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45933.693138773146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45933.693138773146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45933.693138773146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45933.693138773146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45933.693138773146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45933.693138773146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45933.693138773146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45933.693138773146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45933.693138773146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45933.693138773146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45933.693138773146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45933.693138773146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45933.693138773146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45933.693138773146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45933.693138773146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45933.693138773146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45933.693138773146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45933.693138773146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45933.693138773146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45933.693138773146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45933.693138773146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45933.693138773146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45933.693138773146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45933.693138773146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45933.693138773146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45933.693138773146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45933.693138773146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45933.693138773146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45933.693138773146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45933.693138773146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45933.693138773146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45933.693138773146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45933.693138773146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45933.693138773146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45933.693138773146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45933.693138773146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45933.693138773146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45933.693138773146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45933.693138773146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45933.693138773146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45933.693138773146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45933.693138773146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45933.693138773146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45933.693138773146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45933.693138773146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45933.693138773146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45933.693138773146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45933.693138773146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45933.693138773146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45933.693138773146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45933.693138773146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45933.693138773146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45933.693138773146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45933.693138773146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45933.693138773146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45933.693138773146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45933.693138773146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45933.693138773146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45933.693138773146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45933.693138773146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45933.693138773146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45933.693138773146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45933.693138773146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45933.693138773146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45933.693138773146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45933.693138773146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45933.693138773146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45933.693138773146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45933.693138773146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45933.693138773146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45933.693138773146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45933.693138773146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45933.693138773146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45933.693138773146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45933.693138773146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45933.693138773146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45933.693138773146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45933.693138773146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45933.693138773146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45933.693138773146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45933.693138773146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45933.693138773146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45933.693138773146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45933.693138773146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45933.693138773146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45933.693138773146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45933.693138773146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45933.693138773146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45933.693138773146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45933.693138773146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45933.693138773146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45933.693138773146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45933.693138773146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45933.693138773146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45933.693138773146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45933.693138773146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45933.693138773146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45933.693138773146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45933.693138773146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45933.693138773146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45933.693138773146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45933.693138773146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45933.693138773146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45933.693138773146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45933.693138773146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45933.693138773146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45933.693138773146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45933.693138773146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45933.693138773146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45933.693138773146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45933.693138773146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45933.693138773146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45933.693138773146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45933.693138773146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45933.693138773146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45933.693138773146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45933.693138773146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45933.693138773146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45933.693138773146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45933.693138773146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45933.693138773146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45933.693138773146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45933.693138773146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45933.693138773146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45933.693138773146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45933.693138773146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45933.693138773146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45933.693138773146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45933.693138773146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45933.693138773146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45933.693138773146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45933.693138773146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45933.693138773146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45933.693138773146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45933.693138773146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45933.693138773146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45933.693138773146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45933.693138773146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45933.693138773146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45933.693138773146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45933.693138773146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45933.693138773146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45933.693138773146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45933.693138773146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45933.693138773146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45933.693138773146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45933.693138773146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45933.693138773146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45933.693138773146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45933.693138773146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45933.693138773146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45933.693138773146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45933.693138773146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45933.693138773146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45933.693138773146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45933.693138773146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45933.693138773146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45933.693138773146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45933.693138773146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45933.693138773146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45933.693138773146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45933.693138773146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45933.693138773146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45933.693138773146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45933.693138773146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45933.693138773146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45933.693138773146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45933.693138773146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45933.693138773146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45933.693138773146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45933.693138773146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45933.693138773146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45933.693138773146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45933.693138773146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45933.693138773146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45933.693138773146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45933.693138773146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45933.693138773146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45933.693138773146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45933.693138773146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45933.693138773146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45933.693138773146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45933.693138773146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45933.693138773146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45933.693138773146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45933.693138773146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45933.693138773146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45933.693138773146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45933.693138773146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45933.693138773146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45933.693138773146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45933.693138773146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45933.693138773146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45933.693138773146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45933.693138773146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45933.693138773146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45933.693138773146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45933.693138773146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45933.693138773146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45933.693138773146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45933.693138773146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45933.693138773146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45933.693138773146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45933.693138773146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45933.693138773146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45933.693138773146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45933.693138773146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45933.693138773146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45933.693138773146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45933.693138773146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45933.693138773146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45933.693138773146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45933.693138773146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45933.693138773146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45933.693138773146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45933.693138773146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45933.693138773146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45933.693138773146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45933.693138773146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45933.693138773146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45933.693138773146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45933.693138773146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45933.693138773146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45933.693138773146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45933.693138773146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45933.693138773146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45933.693138773146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45933.693138773146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45933.693138773146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45933.693138773146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45933.693138773146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45933.693138773146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45933.693138773146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45933.693138773146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45933.693138773146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45933.693138773146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45933.693138773146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45933.693138773146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45933.693138773146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45933.693138773146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45933.693138773146</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2025-10-03T13:39:36Z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