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77" documentId="13_ncr:1_{F6CB121F-512D-4AA6-A0C1-0FB36C537598}" xr6:coauthVersionLast="47" xr6:coauthVersionMax="47" xr10:uidLastSave="{0F2511CB-21AC-4EE2-8497-EABE96815AD3}"/>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7" i="6"/>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<sst xmlns="http://schemas.openxmlformats.org/spreadsheetml/2006/main" count="178575" uniqueCount="39070">
  <si>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</si>
  <si>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</si>
  <si>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</si>
  <si>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</si>
  <si>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</si>
  <si>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</si>
  <si>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</si>
  <si>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</si>
  <si>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</si>
  <si>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</si>
  <si>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</si>
  <si>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</si>
  <si>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</si>
  <si>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</si>
  <si>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</si>
  <si>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</si>
  <si>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</si>
  <si>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</si>
  <si>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</si>
  <si>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</si>
  <si>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</si>
  <si>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</si>
  <si>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</si>
  <si>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</si>
  <si>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</si>
  <si>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</si>
  <si>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</si>
  <si>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</si>
  <si>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</si>
  <si>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</si>
  <si>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</si>
  <si>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</si>
  <si>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</si>
  <si>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</si>
  <si>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</si>
  <si>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</si>
  <si>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</si>
  <si>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</si>
  <si>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</si>
  <si>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</si>
  <si>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</si>
  <si>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</si>
  <si>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</si>
  <si>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</si>
  <si>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</si>
  <si>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</si>
  <si>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</si>
  <si>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</si>
  <si>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</si>
  <si>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</si>
  <si>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</si>
  <si>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</si>
  <si>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</si>
  <si>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</si>
  <si>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</si>
  <si>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</si>
  <si>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</si>
  <si>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</si>
  <si>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</si>
  <si>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</si>
  <si>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</si>
  <si>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</si>
  <si>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</si>
  <si>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</si>
  <si>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</si>
  <si>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</si>
  <si>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</si>
  <si>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</si>
  <si>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</si>
  <si>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</si>
  <si>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</si>
  <si>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</si>
  <si>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</si>
  <si>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</si>
  <si>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</si>
  <si>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</si>
  <si>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</si>
  <si>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</si>
  <si>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</si>
  <si>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</si>
  <si>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</si>
  <si>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</si>
  <si>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</si>
  <si>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</si>
  <si>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</si>
  <si>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</si>
  <si>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</si>
  <si>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</si>
  <si>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</si>
  <si>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</si>
  <si>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</si>
  <si>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</si>
  <si>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</si>
  <si>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</si>
  <si>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</si>
  <si>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</si>
  <si>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</si>
  <si>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</si>
  <si>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</si>
  <si>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</si>
  <si>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</si>
  <si>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</si>
  <si>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</si>
  <si>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</si>
  <si>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</si>
  <si>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</si>
  <si>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</si>
  <si>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</si>
  <si>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</si>
  <si>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</si>
  <si>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</si>
  <si>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</si>
  <si>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</si>
  <si>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</si>
  <si>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</si>
  <si>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</si>
  <si>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</si>
  <si>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</si>
  <si>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</si>
  <si>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</si>
  <si>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</si>
  <si>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</si>
  <si>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</si>
  <si>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</si>
  <si>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</si>
  <si>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</si>
  <si>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</si>
  <si>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</si>
  <si>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</si>
  <si>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</si>
  <si>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</si>
  <si>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</si>
  <si>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</si>
  <si>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</si>
  <si>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</si>
  <si>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</si>
  <si>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</si>
  <si>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</si>
  <si>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</si>
  <si>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</si>
  <si>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</si>
  <si>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</si>
  <si>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</si>
  <si>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</si>
  <si>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</si>
  <si>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</si>
  <si>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</si>
  <si>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</si>
  <si>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</si>
  <si>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</si>
  <si>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</si>
  <si>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</si>
  <si>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</si>
  <si>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</si>
  <si>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</si>
  <si>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</si>
  <si>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</si>
  <si>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</si>
  <si>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</si>
  <si>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</si>
  <si>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</si>
  <si>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</si>
  <si>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</si>
  <si>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</si>
  <si>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</si>
  <si>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</si>
  <si>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</si>
  <si>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</si>
  <si>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</si>
  <si>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</si>
  <si>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</si>
  <si>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</si>
  <si>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</si>
  <si>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</si>
  <si>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</si>
  <si>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</si>
  <si>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</si>
  <si>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</si>
  <si>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</si>
  <si>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</si>
  <si>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</si>
  <si>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</si>
  <si>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</si>
  <si>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</si>
  <si>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</si>
  <si>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</si>
  <si>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</si>
  <si>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</si>
  <si>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</si>
  <si>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</si>
  <si>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</si>
  <si>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</si>
  <si>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</si>
  <si>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</si>
  <si>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</si>
  <si>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</si>
  <si>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</si>
  <si>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</si>
  <si>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</si>
  <si>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</si>
  <si>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</si>
  <si>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</si>
  <si>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</si>
  <si>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</si>
  <si>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</si>
  <si>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</si>
  <si>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</si>
  <si>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</si>
  <si>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</si>
  <si>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</si>
  <si>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</si>
  <si>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</si>
  <si>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</si>
  <si>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</si>
  <si>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</si>
  <si>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</si>
  <si>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</si>
  <si>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</si>
  <si>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</si>
  <si>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</si>
  <si>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</si>
  <si>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</si>
  <si>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</si>
  <si>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</si>
  <si>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</si>
  <si>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</si>
  <si>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</si>
  <si>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</si>
  <si>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</si>
  <si>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</si>
  <si>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</si>
  <si>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</si>
  <si>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</si>
  <si>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</si>
  <si>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</si>
  <si>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</si>
  <si>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</si>
  <si>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</si>
  <si>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</si>
  <si>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</si>
  <si>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</si>
  <si>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</si>
  <si>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</si>
  <si>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</si>
  <si>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</si>
  <si>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</si>
  <si>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</si>
  <si>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</si>
  <si>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</si>
  <si>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</si>
  <si>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</si>
  <si>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</si>
  <si>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</si>
  <si>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</si>
  <si>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</si>
  <si>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</si>
  <si>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</si>
  <si>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</si>
  <si>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</si>
  <si>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</si>
  <si>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</si>
  <si>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</si>
  <si>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</si>
  <si>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</si>
  <si>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</si>
  <si>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</si>
  <si>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</si>
  <si>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</si>
  <si>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</si>
  <si>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</si>
  <si>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</si>
  <si>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</si>
  <si>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</si>
  <si>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</si>
  <si>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</si>
  <si>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</si>
  <si>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</si>
  <si>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</si>
  <si>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</si>
  <si>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</si>
  <si>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</si>
  <si>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</si>
  <si>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</si>
  <si>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</si>
  <si>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</si>
  <si>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</si>
  <si>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</si>
  <si>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</si>
  <si>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</si>
  <si>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</si>
  <si>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</si>
  <si>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</si>
  <si>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</si>
  <si>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</si>
  <si>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</si>
  <si>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</si>
  <si>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</si>
  <si>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</si>
  <si>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</si>
  <si>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</si>
  <si>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</si>
  <si>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</si>
  <si>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</si>
  <si>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</si>
  <si>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</si>
  <si>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</si>
  <si>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</si>
  <si>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</si>
  <si>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</si>
  <si>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</si>
  <si>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</si>
  <si>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</si>
  <si>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</si>
  <si>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</si>
  <si>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</si>
  <si>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</si>
  <si>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</si>
  <si>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</si>
  <si>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</si>
  <si>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</si>
  <si>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</si>
  <si>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</si>
  <si>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</si>
  <si>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</si>
  <si>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</si>
  <si>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</si>
  <si>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</si>
  <si>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</si>
  <si>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</si>
  <si>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</si>
  <si>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</si>
  <si>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</si>
  <si>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</si>
  <si>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</si>
  <si>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</si>
  <si>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</si>
  <si>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</si>
  <si>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</si>
  <si>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</si>
  <si>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</si>
  <si>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</si>
  <si>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</si>
  <si>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</si>
  <si>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</si>
  <si>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</si>
  <si>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</si>
  <si>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</si>
  <si>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</si>
  <si>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</si>
  <si>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</si>
  <si>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</si>
  <si>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</si>
  <si>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</si>
  <si>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</si>
  <si>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</si>
  <si>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</si>
  <si>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</si>
  <si>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</si>
  <si>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</si>
  <si>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</si>
  <si>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</si>
  <si>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</si>
  <si>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</si>
  <si>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</si>
  <si>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</si>
  <si>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</si>
  <si>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</si>
  <si>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</si>
  <si>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</si>
  <si>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</si>
  <si>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</si>
  <si>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</si>
  <si>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</si>
  <si>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</si>
  <si>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</si>
  <si>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</si>
  <si>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</si>
  <si>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</si>
  <si>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</si>
  <si>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</si>
  <si>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</si>
  <si>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</si>
  <si>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</si>
  <si>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</si>
  <si>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</si>
  <si>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</si>
  <si>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</si>
  <si>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</si>
  <si>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</si>
  <si>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</si>
  <si>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</si>
  <si>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</si>
  <si>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</si>
  <si>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</si>
  <si>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</si>
  <si>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</si>
  <si>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</si>
  <si>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</si>
  <si>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</si>
  <si>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</si>
  <si>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</si>
  <si>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</si>
  <si>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</si>
  <si>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</si>
  <si>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</si>
  <si>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</si>
  <si>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</si>
  <si>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</si>
  <si>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</si>
  <si>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</si>
  <si>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</si>
  <si>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</si>
  <si>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</si>
  <si>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</si>
  <si>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</si>
  <si>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</si>
  <si>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</si>
  <si>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</si>
  <si>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</si>
  <si>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</si>
  <si>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</si>
  <si>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</si>
  <si>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</si>
  <si>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</si>
  <si>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</si>
  <si>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</si>
  <si>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</si>
  <si>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</si>
  <si>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</si>
  <si>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</si>
  <si>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</si>
  <si>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</si>
  <si>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</si>
  <si>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</si>
  <si>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</si>
  <si>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</si>
  <si>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</si>
  <si>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</si>
  <si>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</si>
  <si>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</si>
  <si>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</si>
  <si>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</si>
  <si>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</si>
  <si>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</si>
  <si>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</si>
  <si>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</si>
  <si>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</si>
  <si>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</si>
  <si>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</si>
  <si>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</si>
  <si>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</si>
  <si>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</si>
  <si>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</si>
  <si>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</si>
  <si>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</si>
  <si>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</si>
  <si>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</si>
  <si>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</si>
  <si>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</si>
  <si>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</si>
  <si>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</si>
  <si>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</si>
  <si>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</si>
  <si>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</si>
  <si>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</si>
  <si>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</si>
  <si>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</si>
  <si>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</si>
  <si>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</si>
  <si>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</si>
  <si>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</si>
  <si>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</si>
  <si>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</si>
  <si>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</si>
  <si>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</si>
  <si>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</si>
  <si>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</si>
  <si>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</si>
  <si>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</si>
  <si>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</si>
  <si>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</si>
  <si>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</si>
  <si>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</si>
  <si>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</si>
  <si>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</si>
  <si>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</si>
  <si>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</si>
  <si>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</si>
  <si>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</si>
  <si>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</si>
  <si>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</si>
  <si>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</si>
  <si>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</si>
  <si>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</si>
  <si>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</si>
  <si>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</si>
  <si>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</si>
  <si>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</si>
  <si>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</si>
  <si>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</si>
  <si>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</si>
  <si>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</si>
  <si>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</si>
  <si>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</si>
  <si>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</si>
  <si>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</si>
  <si>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</si>
  <si>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</si>
  <si>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</si>
  <si>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</si>
  <si>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</si>
  <si>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</si>
  <si>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</si>
  <si>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</si>
  <si>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</si>
  <si>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</si>
  <si>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</si>
  <si>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</si>
  <si>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</si>
  <si>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</si>
  <si>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</si>
  <si>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</si>
  <si>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</si>
  <si>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</si>
  <si>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</si>
  <si>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</si>
  <si>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</si>
  <si>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</si>
  <si>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</si>
  <si>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</si>
  <si>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</si>
  <si>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</si>
  <si>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</si>
  <si>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</si>
  <si>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</si>
  <si>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</si>
  <si>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</si>
  <si>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</si>
  <si>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</si>
  <si>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</si>
  <si>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</si>
  <si>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</si>
  <si>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</si>
  <si>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</si>
  <si>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</si>
  <si>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</si>
  <si>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</si>
  <si>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</si>
  <si>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</si>
  <si>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</si>
  <si>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</si>
  <si>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</si>
  <si>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</si>
  <si>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</si>
  <si>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</si>
  <si>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</si>
  <si>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</si>
  <si>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</si>
  <si>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</si>
  <si>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</si>
  <si>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</si>
  <si>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</si>
  <si>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</si>
  <si>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</si>
  <si>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</si>
  <si>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</si>
  <si>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</si>
  <si>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</si>
  <si>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</si>
  <si>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</si>
  <si>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</si>
  <si>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</si>
  <si>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</si>
  <si>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</si>
  <si>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</si>
  <si>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</si>
  <si>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</si>
  <si>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</si>
  <si>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</si>
  <si>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</si>
  <si>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</si>
  <si>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</si>
  <si>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</si>
  <si>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</si>
  <si>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</si>
  <si>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</si>
  <si>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</si>
  <si>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</si>
  <si>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</si>
  <si>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</si>
  <si>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</si>
  <si>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</si>
  <si>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</si>
  <si>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</si>
  <si>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</si>
  <si>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</si>
  <si>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</si>
  <si>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</si>
  <si>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</si>
  <si>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</si>
  <si>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</si>
  <si>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</si>
  <si>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</si>
  <si>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</si>
  <si>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</si>
  <si>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</si>
  <si>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</si>
  <si>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</si>
  <si>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</si>
  <si>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</si>
  <si>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</si>
  <si>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</si>
  <si>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</si>
  <si>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</si>
  <si>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</si>
  <si>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</si>
  <si>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</si>
  <si>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</si>
  <si>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</si>
  <si>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</si>
  <si>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</si>
  <si>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</si>
  <si>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</si>
  <si>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</si>
  <si>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</si>
  <si>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</si>
  <si>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</si>
  <si>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</si>
  <si>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</si>
  <si>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</si>
  <si>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</si>
  <si>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</si>
  <si>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</si>
  <si>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</si>
  <si>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</si>
  <si>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</si>
  <si>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</si>
  <si>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</si>
  <si>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</si>
  <si>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</si>
  <si>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</si>
  <si>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</si>
  <si>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</si>
  <si>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</si>
  <si>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</si>
  <si>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</si>
  <si>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</si>
  <si>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</si>
  <si>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</si>
  <si>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</si>
  <si>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</si>
  <si>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</si>
  <si>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</si>
  <si>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</si>
  <si>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</si>
  <si>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</si>
  <si>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</si>
  <si>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</si>
  <si>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</si>
  <si>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</si>
  <si>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</si>
  <si>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</si>
  <si>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</si>
  <si>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</si>
  <si>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</si>
  <si>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</si>
  <si>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</si>
  <si>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</si>
  <si>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</si>
  <si>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</si>
  <si>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</si>
  <si>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</si>
  <si>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</si>
  <si>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</si>
  <si>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</si>
  <si>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</si>
  <si>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</si>
  <si>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</si>
  <si>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</si>
  <si>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</si>
  <si>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</si>
  <si>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</si>
  <si>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</si>
  <si>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</si>
  <si>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</si>
  <si>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</si>
  <si>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</si>
  <si>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</si>
  <si>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</si>
  <si>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</si>
  <si>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</si>
  <si>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</si>
  <si>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</si>
  <si>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</si>
  <si>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</si>
  <si>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</si>
  <si>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</si>
  <si>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</si>
  <si>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</si>
  <si>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</si>
  <si>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</si>
  <si>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</si>
  <si>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</si>
  <si>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</si>
  <si>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</si>
  <si>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</si>
  <si>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</si>
  <si>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</si>
  <si>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</si>
  <si>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</si>
  <si>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</si>
  <si>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</si>
  <si>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</si>
  <si>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</si>
  <si>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</si>
  <si>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</si>
  <si>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</si>
  <si>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</si>
  <si>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</si>
  <si>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</si>
  <si>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</si>
  <si>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</si>
  <si>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</si>
  <si>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</si>
  <si>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</si>
  <si>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</si>
  <si>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</si>
  <si>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</si>
  <si>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</si>
  <si>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</si>
  <si>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</si>
  <si>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</si>
  <si>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</si>
  <si>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</si>
  <si>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</si>
  <si>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</si>
  <si>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</si>
  <si>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</si>
  <si>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</si>
  <si>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</si>
  <si>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</si>
  <si>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</si>
  <si>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</si>
  <si>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</si>
  <si>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</si>
  <si>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</si>
  <si>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</si>
  <si>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</si>
  <si>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</si>
  <si>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</si>
  <si>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</si>
  <si>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</si>
  <si>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</si>
  <si>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</si>
  <si>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</si>
  <si>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</si>
  <si>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</si>
  <si>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</si>
  <si>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</si>
  <si>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</si>
  <si>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</si>
  <si>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</si>
  <si>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</si>
  <si>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</si>
  <si>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</si>
  <si>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</si>
  <si>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</si>
  <si>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</si>
  <si>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</si>
  <si>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</si>
  <si>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</si>
  <si>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</si>
  <si>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</si>
  <si>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</si>
  <si>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</si>
  <si>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</si>
  <si>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</si>
  <si>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</si>
  <si>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</si>
  <si>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</si>
  <si>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</si>
  <si>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</si>
  <si>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</si>
  <si>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</si>
  <si>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</si>
  <si>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</si>
  <si>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</si>
  <si>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</si>
  <si>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</si>
  <si>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</si>
  <si>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</si>
  <si>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</si>
  <si>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</si>
  <si>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</si>
  <si>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</si>
  <si>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</si>
  <si>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</si>
  <si>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</si>
  <si>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</si>
  <si>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</si>
  <si>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</si>
  <si>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</si>
  <si>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</si>
  <si>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</si>
  <si>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</si>
  <si>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</si>
  <si>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</si>
  <si>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</si>
  <si>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</si>
  <si>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</si>
  <si>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</si>
  <si>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</si>
  <si>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</si>
  <si>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</si>
  <si>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</si>
  <si>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</si>
  <si>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</si>
  <si>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</si>
  <si>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</si>
  <si>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</si>
  <si>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</si>
  <si>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</si>
  <si>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</si>
  <si>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</si>
  <si>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</si>
  <si>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</si>
  <si>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</si>
  <si>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</si>
  <si>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</si>
  <si>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</si>
  <si>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</si>
  <si>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</si>
  <si>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</si>
  <si>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</si>
  <si>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</si>
  <si>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</si>
  <si>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</si>
  <si>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</si>
  <si>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</si>
  <si>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</si>
  <si>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</si>
  <si>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</si>
  <si>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</si>
  <si>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</si>
  <si>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</si>
  <si>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</si>
  <si>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</si>
  <si>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</si>
  <si>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</si>
  <si>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</si>
  <si>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</si>
  <si>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</si>
  <si>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</si>
  <si>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</si>
  <si>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</si>
  <si>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</si>
  <si>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</si>
  <si>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</si>
  <si>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</si>
  <si>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</si>
  <si>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</si>
  <si>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</si>
  <si>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</si>
  <si>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</si>
  <si>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</si>
  <si>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</si>
  <si>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</si>
  <si>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</si>
  <si>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</si>
  <si>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</si>
  <si>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</si>
  <si>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</si>
  <si>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</si>
  <si>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</si>
  <si>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</si>
  <si>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</si>
  <si>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</si>
  <si>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</si>
  <si>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</si>
  <si>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</si>
  <si>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</si>
  <si>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</si>
  <si>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</si>
  <si>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</si>
  <si>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</si>
  <si>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</si>
  <si>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</si>
  <si>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</si>
  <si>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</si>
  <si>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</si>
  <si>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</si>
  <si>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</si>
  <si>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</si>
  <si>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</si>
  <si>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</si>
  <si>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</si>
  <si>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</si>
  <si>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</si>
  <si>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</si>
  <si>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</si>
  <si>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</si>
  <si>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</si>
  <si>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</si>
  <si>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</si>
  <si>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</si>
  <si>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</si>
  <si>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</si>
  <si>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</si>
  <si>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</si>
  <si>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</si>
  <si>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</si>
  <si>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</si>
  <si>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</si>
  <si>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</si>
  <si>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</si>
  <si>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</si>
  <si>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</si>
  <si>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</si>
  <si>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</si>
  <si>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</si>
  <si>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</si>
  <si>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</si>
  <si>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</si>
  <si>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</si>
  <si>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</si>
  <si>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</si>
  <si>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</si>
  <si>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</si>
  <si>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</si>
  <si>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</si>
  <si>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</si>
  <si>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</si>
  <si>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</si>
  <si>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</si>
  <si>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</si>
  <si>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</si>
  <si>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</si>
  <si>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</si>
  <si>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</si>
  <si>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</si>
  <si>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</si>
  <si>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</si>
  <si>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</si>
  <si>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</si>
  <si>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</si>
  <si>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</si>
  <si>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</si>
  <si>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</si>
  <si>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</si>
  <si>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</si>
  <si>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</si>
  <si>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</si>
  <si>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</si>
  <si>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</si>
  <si>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</si>
  <si>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</si>
  <si>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</si>
  <si>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</si>
  <si>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</si>
  <si>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</si>
  <si>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</si>
  <si>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</si>
  <si>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</si>
  <si>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</si>
  <si>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</si>
  <si>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</si>
  <si>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</si>
  <si>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</si>
  <si>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</si>
  <si>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</si>
  <si>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</si>
  <si>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</si>
  <si>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</si>
  <si>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</si>
  <si>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</si>
  <si>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</si>
  <si>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</si>
  <si>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</si>
  <si>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</si>
  <si>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</si>
  <si>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</si>
  <si>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</si>
  <si>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</si>
  <si>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</si>
  <si>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</si>
  <si>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</si>
  <si>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</si>
  <si>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</si>
  <si>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</si>
  <si>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</si>
  <si>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</si>
  <si>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</si>
  <si>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</si>
  <si>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</si>
  <si>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</si>
  <si>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</si>
  <si>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</si>
  <si>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</si>
  <si>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</si>
  <si>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</si>
  <si>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</si>
  <si>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</si>
  <si>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</si>
  <si>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</si>
  <si>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</si>
  <si>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</si>
  <si>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</si>
  <si>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</si>
  <si>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</si>
  <si>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</si>
  <si>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</si>
  <si>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</si>
  <si>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</si>
  <si>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</si>
  <si>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</si>
  <si>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</si>
  <si>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</si>
  <si>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</si>
  <si>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</si>
  <si>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</si>
  <si>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</si>
  <si>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</si>
  <si>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</si>
  <si>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</si>
  <si>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</si>
  <si>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</si>
  <si>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</si>
  <si>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</si>
  <si>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</si>
  <si>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</si>
  <si>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</si>
  <si>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</si>
  <si>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</si>
  <si>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</si>
  <si>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</si>
  <si>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</si>
  <si>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</si>
  <si>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</si>
  <si>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</si>
  <si>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</si>
  <si>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</si>
  <si>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</si>
  <si>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</si>
  <si>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</si>
  <si>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</si>
  <si>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</si>
  <si>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</si>
  <si>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</si>
  <si>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</si>
  <si>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</si>
  <si>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</si>
  <si>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</si>
  <si>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</si>
  <si>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</si>
  <si>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</si>
  <si>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</si>
  <si>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</si>
  <si>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</si>
  <si>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</si>
  <si>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</si>
  <si>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</si>
  <si>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</si>
  <si>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</si>
  <si>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</si>
  <si>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</si>
  <si>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</si>
  <si>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</si>
  <si>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</si>
  <si>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</si>
  <si>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</si>
  <si>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</si>
  <si>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</si>
  <si>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</si>
  <si>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</si>
  <si>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</si>
  <si>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</si>
  <si>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</si>
  <si>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</si>
  <si>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</si>
  <si>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</si>
  <si>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</si>
  <si>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</si>
  <si>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</si>
  <si>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</si>
  <si>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</si>
  <si>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</si>
  <si>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</si>
  <si>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</si>
  <si>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</si>
  <si>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</si>
  <si>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</si>
  <si>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</si>
  <si>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</si>
  <si>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</si>
  <si>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</si>
  <si>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</si>
  <si>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</si>
  <si>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</si>
  <si>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</si>
  <si>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</si>
  <si>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</si>
  <si>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</si>
  <si>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</si>
  <si>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</si>
  <si>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</si>
  <si>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</si>
  <si>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</si>
  <si>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</si>
  <si>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</si>
  <si>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</si>
  <si>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</si>
  <si>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</si>
  <si>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</si>
  <si>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</si>
  <si>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</si>
  <si>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</si>
  <si>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</si>
  <si>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</si>
  <si>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</si>
  <si>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</si>
  <si>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</si>
  <si>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</si>
  <si>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</si>
  <si>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</si>
  <si>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</si>
  <si>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</si>
  <si>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</si>
  <si>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</si>
  <si>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</si>
  <si>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</si>
  <si>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</si>
  <si>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</si>
  <si>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</si>
  <si>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</si>
  <si>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</si>
  <si>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</si>
  <si>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</si>
  <si>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</si>
  <si>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</si>
  <si>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</si>
  <si>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</si>
  <si>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</si>
  <si>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</si>
  <si>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</si>
  <si>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</si>
  <si>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</si>
  <si>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</si>
  <si>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</si>
  <si>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</si>
  <si>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</si>
  <si>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</si>
  <si>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</si>
  <si>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</si>
  <si>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</si>
  <si>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</si>
  <si>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</si>
  <si>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</si>
  <si>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</si>
  <si>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</si>
  <si>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</si>
  <si>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</si>
  <si>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</si>
  <si>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</si>
  <si>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</si>
  <si>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</si>
  <si>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</si>
  <si>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</si>
  <si>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</si>
  <si>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</si>
  <si>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</si>
  <si>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</si>
  <si>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</si>
  <si>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</si>
  <si>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</si>
  <si>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</si>
  <si>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</si>
  <si>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</si>
  <si>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</si>
  <si>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</si>
  <si>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</si>
  <si>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</si>
  <si>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</si>
  <si>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</si>
  <si>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</si>
  <si>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</si>
  <si>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</si>
  <si>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</si>
  <si>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</si>
  <si>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</si>
  <si>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</si>
  <si>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</si>
  <si>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</si>
  <si>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</si>
  <si>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</si>
  <si>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</si>
  <si>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</si>
  <si>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</si>
  <si>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</si>
  <si>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</si>
  <si>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</si>
  <si>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</si>
  <si>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</si>
  <si>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</si>
  <si>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</si>
  <si>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</si>
  <si>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</si>
  <si>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</si>
  <si>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</si>
  <si>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</si>
  <si>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</si>
  <si>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</si>
  <si>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</si>
  <si>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</si>
  <si>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</si>
  <si>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</si>
  <si>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</si>
  <si>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</si>
  <si>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</si>
  <si>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</si>
  <si>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</si>
  <si>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</si>
  <si>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</si>
  <si>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</si>
  <si>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</si>
  <si>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</si>
  <si>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</si>
  <si>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</si>
  <si>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</si>
  <si>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</si>
  <si>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</si>
  <si>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</si>
  <si>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</si>
  <si>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</si>
  <si>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</si>
  <si>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</si>
  <si>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</si>
  <si>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</si>
  <si>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</si>
  <si>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</si>
  <si>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</si>
  <si>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</si>
  <si>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</si>
  <si>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</si>
  <si>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</si>
  <si>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</si>
  <si>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</si>
  <si>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</si>
  <si>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</si>
  <si>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</si>
  <si>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</si>
  <si>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</si>
  <si>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</si>
  <si>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</si>
  <si>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</si>
  <si>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</si>
  <si>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</si>
  <si>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</si>
  <si>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</si>
  <si>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</si>
  <si>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</si>
  <si>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</si>
  <si>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</si>
  <si>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</si>
  <si>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</si>
  <si>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</si>
  <si>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</si>
  <si>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</si>
  <si>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</si>
  <si>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</si>
  <si>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</si>
  <si>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</si>
  <si>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</si>
  <si>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</si>
  <si>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</si>
  <si>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</si>
  <si>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</si>
  <si>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</si>
  <si>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</si>
  <si>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</si>
  <si>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</si>
  <si>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</si>
  <si>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</si>
  <si>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</si>
  <si>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</si>
  <si>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</si>
  <si>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</si>
  <si>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</si>
  <si>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</si>
  <si>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</si>
  <si>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</si>
  <si>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</si>
  <si>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</si>
  <si>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</si>
  <si>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</si>
  <si>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</si>
  <si>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</si>
  <si>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</si>
  <si>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</si>
  <si>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</si>
  <si>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</si>
  <si>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</si>
  <si>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</si>
  <si>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</si>
  <si>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</si>
  <si>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</si>
  <si>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</si>
  <si>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</si>
  <si>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</si>
  <si>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</si>
  <si>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</si>
  <si>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</si>
  <si>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</si>
  <si>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</si>
  <si>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</si>
  <si>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</si>
  <si>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</si>
  <si>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</si>
  <si>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</si>
  <si>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</si>
  <si>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</si>
  <si>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</si>
  <si>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</si>
  <si>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</si>
  <si>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</si>
  <si>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</si>
  <si>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</si>
  <si>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</si>
  <si>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</si>
  <si>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</si>
  <si>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</si>
  <si>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</si>
  <si>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</si>
  <si>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</si>
  <si>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</si>
  <si>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</si>
  <si>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</si>
  <si>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</si>
  <si>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</si>
  <si>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</si>
  <si>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</si>
  <si>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</si>
  <si>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</si>
  <si>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</si>
  <si>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</si>
  <si>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</si>
  <si>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</si>
  <si>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</si>
  <si>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</si>
  <si>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</si>
  <si>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</si>
  <si>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</si>
  <si>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</si>
  <si>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</si>
  <si>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</si>
  <si>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</si>
  <si>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</si>
  <si>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</si>
  <si>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</si>
  <si>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</si>
  <si>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</si>
  <si>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</si>
  <si>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</si>
  <si>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</si>
  <si>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</si>
  <si>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</si>
  <si>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</si>
  <si>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</si>
  <si>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</si>
  <si>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</si>
  <si>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</si>
  <si>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</si>
  <si>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</si>
  <si>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</si>
  <si>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</si>
  <si>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</si>
  <si>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</si>
  <si>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</si>
  <si>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</si>
  <si>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</si>
  <si>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</si>
  <si>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</si>
  <si>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</si>
  <si>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</si>
  <si>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</si>
  <si>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</si>
  <si>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</si>
  <si>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</si>
  <si>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</si>
  <si>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</si>
  <si>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</si>
  <si>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</si>
  <si>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</si>
  <si>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</si>
  <si>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</si>
  <si>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</si>
  <si>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</si>
  <si>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</si>
  <si>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</si>
  <si>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</si>
  <si>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</si>
  <si>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</si>
  <si>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</si>
  <si>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</si>
  <si>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</si>
  <si>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</si>
  <si>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</si>
  <si>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</si>
  <si>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</si>
  <si>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</si>
  <si>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</si>
  <si>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</si>
  <si>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</si>
  <si>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</si>
  <si>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</si>
  <si>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</si>
  <si>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</si>
  <si>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</si>
  <si>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</si>
  <si>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</si>
  <si>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</si>
  <si>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</si>
  <si>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</si>
  <si>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</si>
  <si>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</si>
  <si>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</si>
  <si>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</si>
  <si>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</si>
  <si>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</si>
  <si>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</si>
  <si>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</si>
  <si>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</si>
  <si>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</si>
  <si>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</si>
  <si>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</si>
  <si>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</si>
  <si>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</si>
  <si>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</si>
  <si>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</si>
  <si>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</si>
  <si>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</si>
  <si>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</si>
  <si>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</si>
  <si>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</si>
  <si>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</si>
  <si>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</si>
  <si>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</si>
  <si>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</si>
  <si>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</si>
  <si>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</si>
  <si>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</si>
  <si>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</si>
  <si>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</si>
  <si>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</si>
  <si>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</si>
  <si>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</si>
  <si>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</si>
  <si>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</si>
  <si>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</si>
  <si>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</si>
  <si>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</si>
  <si>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</si>
  <si>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</si>
  <si>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</si>
  <si>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</si>
  <si>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</si>
  <si>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</si>
  <si>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</si>
  <si>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</si>
  <si>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</si>
  <si>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</si>
  <si>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</si>
  <si>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</si>
  <si>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</si>
  <si>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</si>
  <si>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</si>
  <si>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</si>
  <si>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</si>
  <si>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</si>
  <si>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</si>
  <si>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</si>
  <si>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</si>
  <si>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</si>
  <si>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</si>
  <si>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</si>
  <si>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</si>
  <si>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</si>
  <si>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</si>
  <si>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</si>
  <si>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</si>
  <si>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</si>
  <si>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</si>
  <si>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</si>
  <si>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</si>
  <si>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</si>
  <si>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</si>
  <si>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</si>
  <si>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</si>
  <si>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</si>
  <si>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</si>
  <si>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</si>
  <si>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</si>
  <si>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</si>
  <si>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</si>
  <si>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</si>
  <si>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</si>
  <si>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</si>
  <si>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</si>
  <si>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</si>
  <si>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</si>
  <si>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</si>
  <si>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</si>
  <si>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</si>
  <si>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</si>
  <si>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</si>
  <si>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</si>
  <si>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</si>
  <si>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</si>
  <si>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</si>
  <si>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</si>
  <si>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</si>
  <si>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</si>
  <si>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</si>
  <si>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</si>
  <si>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</si>
  <si>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</si>
  <si>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</si>
  <si>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</si>
  <si>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</si>
  <si>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</si>
  <si>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</si>
  <si>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</si>
  <si>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</si>
  <si>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</si>
  <si>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</si>
  <si>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</si>
  <si>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</si>
  <si>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</si>
  <si>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</si>
  <si>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</si>
  <si>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</si>
  <si>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</si>
  <si>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</si>
  <si>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</si>
  <si>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</si>
  <si>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</si>
  <si>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</si>
  <si>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</si>
  <si>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</si>
  <si>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</si>
  <si>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</si>
  <si>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</si>
  <si>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</si>
  <si>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</si>
  <si>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</si>
  <si>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</si>
  <si>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</si>
  <si>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</si>
  <si>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</si>
  <si>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</si>
  <si>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</si>
  <si>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</si>
  <si>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</si>
  <si>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</si>
  <si>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</si>
  <si>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</si>
  <si>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</si>
  <si>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</si>
  <si>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</si>
  <si>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</si>
  <si>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</si>
  <si>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</si>
  <si>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</si>
  <si>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</si>
  <si>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</si>
  <si>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</si>
  <si>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</si>
  <si>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</si>
  <si>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</si>
  <si>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</si>
  <si>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</si>
  <si>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</si>
  <si>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</si>
  <si>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</si>
  <si>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</si>
  <si>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</si>
  <si>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</si>
  <si>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</si>
  <si>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</si>
  <si>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</si>
  <si>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</si>
  <si>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</si>
  <si>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</si>
  <si>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</si>
  <si>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</si>
  <si>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</si>
  <si>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</si>
  <si>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</si>
  <si>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</si>
  <si>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</si>
  <si>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</si>
  <si>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</si>
  <si>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</si>
  <si>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</si>
  <si>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</si>
  <si>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</si>
  <si>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</si>
  <si>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</si>
  <si>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</si>
  <si>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</si>
  <si>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</si>
  <si>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</si>
  <si>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</si>
  <si>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</si>
  <si>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</si>
  <si>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</si>
  <si>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</si>
  <si>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</si>
  <si>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</si>
  <si>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</si>
  <si>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</si>
  <si>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</si>
  <si>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</si>
  <si>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</si>
  <si>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</si>
  <si>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</si>
  <si>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</si>
  <si>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</si>
  <si>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</si>
  <si>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</si>
  <si>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</si>
  <si>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</si>
  <si>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</si>
  <si>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</si>
  <si>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</si>
  <si>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</si>
  <si>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</si>
  <si>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</si>
  <si>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</si>
  <si>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</si>
  <si>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</si>
  <si>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</si>
  <si>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</si>
  <si>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</si>
  <si>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</si>
  <si>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</si>
  <si>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</si>
  <si>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</si>
  <si>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</si>
  <si>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</si>
  <si>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</si>
  <si>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</si>
  <si>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</si>
  <si>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</si>
  <si>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</si>
  <si>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</si>
  <si>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</si>
  <si>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</si>
  <si>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</si>
  <si>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</si>
  <si>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</si>
  <si>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</si>
  <si>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</si>
  <si>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</si>
  <si>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</si>
  <si>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</si>
  <si>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</si>
  <si>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</si>
  <si>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</si>
  <si>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</si>
  <si>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</si>
  <si>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</si>
  <si>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</si>
  <si>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</si>
  <si>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</si>
  <si>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</si>
  <si>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</si>
  <si>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</si>
  <si>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</si>
  <si>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</si>
  <si>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</si>
  <si>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</si>
  <si>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</si>
  <si>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</si>
  <si>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</si>
  <si>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</si>
  <si>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</si>
  <si>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</si>
  <si>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</si>
  <si>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</si>
  <si>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</si>
  <si>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</si>
  <si>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</si>
  <si>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</si>
  <si>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</si>
  <si>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</si>
  <si>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</si>
  <si>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</si>
  <si>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</si>
  <si>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</si>
  <si>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</si>
  <si>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</si>
  <si>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</si>
  <si>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</si>
  <si>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</si>
  <si>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</si>
  <si>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</si>
  <si>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</si>
  <si>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</si>
  <si>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</si>
  <si>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</si>
  <si>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</si>
  <si>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</si>
  <si>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</si>
  <si>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</si>
  <si>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</si>
  <si>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</si>
  <si>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</si>
  <si>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</si>
  <si>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</si>
  <si>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</si>
  <si>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</si>
  <si>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</si>
  <si>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</si>
  <si>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</si>
  <si>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</si>
  <si>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</si>
  <si>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</si>
  <si>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</si>
  <si>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</si>
  <si>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</si>
  <si>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</si>
  <si>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</si>
  <si>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</si>
  <si>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</si>
  <si>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</si>
  <si>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</si>
  <si>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</si>
  <si>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</si>
  <si>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</si>
  <si>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</si>
  <si>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</si>
  <si>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</si>
  <si>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</si>
  <si>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</si>
  <si>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</si>
  <si>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</si>
  <si>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</si>
  <si>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</si>
  <si>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</si>
  <si>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</si>
  <si>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</si>
  <si>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</si>
  <si>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</si>
  <si>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</si>
  <si>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</si>
  <si>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</si>
  <si>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</si>
  <si>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</si>
  <si>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</si>
  <si>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</si>
  <si>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</si>
  <si>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</si>
  <si>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</si>
  <si>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</si>
  <si>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</si>
  <si>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</si>
  <si>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</si>
  <si>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</si>
  <si>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</si>
  <si>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</si>
  <si>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</si>
  <si>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</si>
  <si>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</si>
  <si>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</si>
  <si>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</si>
  <si>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</si>
  <si>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</si>
  <si>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</si>
  <si>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</si>
  <si>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</si>
  <si>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</si>
  <si>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</si>
  <si>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</si>
  <si>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</si>
  <si>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</si>
  <si>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</si>
  <si>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</si>
  <si>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</si>
  <si>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</si>
  <si>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</si>
  <si>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</si>
  <si>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</si>
  <si>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</si>
  <si>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</si>
  <si>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</si>
  <si>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</si>
  <si>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</si>
  <si>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</si>
  <si>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</si>
  <si>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</si>
  <si>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</si>
  <si>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</si>
  <si>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</si>
  <si>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</si>
  <si>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</si>
  <si>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</si>
  <si>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</si>
  <si>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</si>
  <si>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</si>
  <si>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</si>
  <si>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</si>
  <si>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</si>
  <si>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</si>
  <si>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</si>
  <si>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</si>
  <si>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</si>
  <si>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</si>
  <si>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</si>
  <si>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</si>
  <si>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</si>
  <si>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</si>
  <si>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</si>
  <si>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</si>
  <si>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</si>
  <si>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</si>
  <si>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</si>
  <si>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</si>
  <si>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</si>
  <si>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</si>
  <si>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</si>
  <si>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</si>
  <si>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</si>
  <si>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</si>
  <si>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</si>
  <si>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</si>
  <si>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</si>
  <si>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</si>
  <si>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</si>
  <si>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</si>
  <si>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</si>
  <si>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</si>
  <si>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</si>
  <si>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</si>
  <si>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</si>
  <si>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</si>
  <si>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</si>
  <si>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</si>
  <si>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</si>
  <si>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</si>
  <si>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</si>
  <si>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</si>
  <si>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</si>
  <si>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</si>
  <si>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</si>
  <si>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</si>
  <si>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</si>
  <si>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</si>
  <si>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</si>
  <si>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</si>
  <si>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</si>
  <si>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</si>
  <si>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</si>
  <si>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</si>
  <si>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</si>
  <si>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</si>
  <si>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</si>
  <si>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</si>
  <si>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</si>
  <si>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</si>
  <si>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</si>
  <si>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</si>
  <si>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</si>
  <si>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</si>
  <si>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</si>
  <si>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</si>
  <si>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</si>
  <si>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</si>
  <si>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</si>
  <si>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</si>
  <si>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</si>
  <si>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</si>
  <si>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</si>
  <si>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</si>
  <si>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</si>
  <si>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</si>
  <si>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</si>
  <si>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</si>
  <si>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</si>
  <si>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</si>
  <si>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</si>
  <si>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</si>
  <si>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</si>
  <si>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</si>
  <si>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</si>
  <si>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</si>
  <si>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</si>
  <si>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</si>
  <si>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</si>
  <si>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</si>
  <si>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</si>
  <si>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</si>
  <si>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</si>
  <si>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</si>
  <si>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</si>
  <si>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</si>
  <si>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</si>
  <si>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</si>
  <si>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</si>
  <si>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</si>
  <si>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</si>
  <si>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</si>
  <si>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</si>
  <si>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</si>
  <si>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</si>
  <si>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</si>
  <si>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</si>
  <si>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</si>
  <si>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</si>
  <si>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</si>
  <si>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</si>
  <si>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</si>
  <si>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</si>
  <si>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</si>
  <si>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</si>
  <si>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</si>
  <si>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</si>
  <si>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</si>
  <si>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</si>
  <si>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</si>
  <si>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</si>
  <si>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</si>
  <si>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</si>
  <si>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</si>
  <si>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</si>
  <si>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</si>
  <si>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</si>
  <si>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</si>
  <si>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</si>
  <si>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</si>
  <si>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</si>
  <si>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</si>
  <si>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</si>
  <si>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</si>
  <si>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</si>
  <si>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</si>
  <si>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</si>
  <si>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</si>
  <si>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</si>
  <si>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</si>
  <si>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</si>
  <si>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</si>
  <si>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</si>
  <si>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</si>
  <si>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</si>
  <si>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</si>
  <si>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</si>
  <si>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</si>
  <si>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</si>
  <si>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</si>
  <si>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</si>
  <si>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</si>
  <si>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</si>
  <si>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</si>
  <si>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</si>
  <si>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</si>
  <si>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</si>
  <si>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</si>
  <si>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</si>
  <si>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</si>
  <si>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</si>
  <si>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</si>
  <si>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</si>
  <si>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</si>
  <si>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</si>
  <si>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</si>
  <si>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</si>
  <si>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</si>
  <si>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</si>
  <si>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</si>
  <si>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</si>
  <si>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</si>
  <si>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</si>
  <si>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</si>
  <si>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</si>
  <si>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</si>
  <si>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</si>
  <si>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</si>
  <si>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</si>
  <si>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</si>
  <si>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</si>
  <si>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</si>
  <si>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</si>
  <si>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</si>
  <si>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</si>
  <si>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</si>
  <si>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</si>
  <si>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</si>
  <si>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</si>
  <si>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</si>
  <si>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</si>
  <si>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</si>
  <si>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</si>
  <si>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</si>
  <si>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</si>
  <si>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</si>
  <si>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</si>
  <si>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</si>
  <si>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</si>
  <si>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</si>
  <si>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</si>
  <si>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</si>
  <si>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</si>
  <si>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</si>
  <si>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</si>
  <si>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</si>
  <si>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</si>
  <si>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</si>
  <si>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</si>
  <si>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</si>
  <si>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</si>
  <si>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</si>
  <si>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</si>
  <si>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</si>
  <si>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</si>
  <si>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</si>
  <si>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</si>
  <si>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</si>
  <si>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</si>
  <si>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</si>
  <si>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</si>
  <si>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</si>
  <si>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</si>
  <si>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</si>
  <si>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</si>
  <si>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</si>
  <si>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</si>
  <si>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</si>
  <si>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</si>
  <si>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</si>
  <si>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</si>
  <si>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</si>
  <si>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</si>
  <si>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</si>
  <si>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</si>
  <si>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</si>
  <si>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</si>
  <si>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</si>
  <si>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</si>
  <si>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</si>
  <si>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</si>
  <si>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</si>
  <si>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</si>
  <si>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</si>
  <si>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</si>
  <si>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</si>
  <si>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</si>
  <si>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</si>
  <si>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</si>
  <si>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</si>
  <si>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</si>
  <si>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</si>
  <si>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</si>
  <si>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</si>
  <si>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</si>
  <si>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</si>
  <si>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</si>
  <si>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</si>
  <si>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</si>
  <si>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</si>
  <si>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</si>
  <si>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</si>
  <si>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</si>
  <si>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</si>
  <si>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</si>
  <si>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</si>
  <si>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</si>
  <si>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</si>
  <si>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</si>
  <si>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</si>
  <si>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</si>
  <si>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</si>
  <si>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</si>
  <si>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</si>
  <si>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</si>
  <si>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</si>
  <si>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</si>
  <si>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</si>
  <si>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</si>
  <si>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</si>
  <si>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</si>
  <si>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</si>
  <si>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</si>
  <si>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</si>
  <si>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</si>
  <si>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</si>
  <si>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</si>
  <si>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</si>
  <si>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</si>
  <si>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</si>
  <si>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</si>
  <si>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</si>
  <si>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</si>
  <si>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</si>
  <si>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</si>
  <si>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</si>
  <si>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</si>
  <si>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</si>
  <si>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</si>
  <si>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</si>
  <si>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</si>
  <si>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</si>
  <si>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</si>
  <si>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</si>
  <si>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</si>
  <si>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</si>
  <si>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</si>
  <si>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</si>
  <si>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</si>
  <si>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</si>
  <si>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</si>
  <si>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</si>
  <si>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</si>
  <si>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</si>
  <si>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</si>
  <si>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</si>
  <si>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</si>
  <si>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</si>
  <si>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</si>
  <si>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</si>
  <si>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</si>
  <si>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</si>
  <si>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</si>
  <si>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</si>
  <si>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</si>
  <si>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</si>
  <si>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</si>
  <si>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</si>
  <si>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</si>
  <si>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</si>
  <si>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</si>
  <si>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</si>
  <si>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</si>
  <si>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</si>
  <si>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</si>
  <si>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</si>
  <si>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</si>
  <si>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</si>
  <si>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</si>
  <si>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</si>
  <si>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</si>
  <si>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</si>
  <si>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</si>
  <si>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</si>
  <si>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</si>
  <si>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</si>
  <si>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</si>
  <si>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</si>
  <si>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</si>
  <si>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</si>
  <si>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</si>
  <si>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</si>
  <si>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</si>
  <si>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</si>
  <si>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</si>
  <si>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</si>
  <si>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</si>
  <si>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</si>
  <si>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</si>
  <si>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</si>
  <si>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</si>
  <si>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</si>
  <si>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</si>
  <si>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</si>
  <si>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</si>
  <si>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</si>
  <si>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</si>
  <si>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</si>
  <si>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</si>
  <si>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</si>
  <si>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</si>
  <si>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</si>
  <si>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</si>
  <si>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</si>
  <si>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</si>
  <si>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</si>
  <si>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</si>
  <si>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</si>
  <si>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</si>
  <si>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</si>
  <si>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</si>
  <si>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</si>
  <si>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</si>
  <si>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</si>
  <si>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</si>
  <si>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</si>
  <si>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</si>
  <si>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</si>
  <si>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</si>
  <si>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</si>
  <si>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</si>
  <si>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</si>
  <si>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</si>
  <si>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</si>
  <si>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</si>
  <si>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</si>
  <si>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</si>
  <si>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</si>
  <si>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</si>
  <si>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</si>
  <si>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</si>
  <si>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</si>
  <si>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</si>
  <si>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</si>
  <si>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</si>
  <si>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</si>
  <si>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</si>
  <si>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</si>
  <si>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</si>
  <si>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</si>
  <si>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</si>
  <si>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</si>
  <si>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</si>
  <si>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</si>
  <si>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</si>
  <si>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</si>
  <si>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</si>
  <si>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</si>
  <si>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</si>
  <si>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</si>
  <si>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</si>
  <si>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</si>
  <si>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</si>
  <si>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</si>
  <si>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</si>
  <si>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</si>
  <si>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</si>
  <si>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</si>
  <si>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</si>
  <si>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</si>
  <si>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</si>
  <si>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</si>
  <si>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</si>
  <si>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</si>
  <si>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</si>
  <si>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</si>
  <si>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</si>
  <si>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</si>
  <si>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</si>
  <si>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</si>
  <si>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</si>
  <si>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</si>
  <si>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</si>
  <si>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</si>
  <si>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</si>
  <si>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</si>
  <si>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</si>
  <si>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</si>
  <si>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</si>
  <si>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</si>
  <si>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</si>
  <si>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</si>
  <si>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</si>
  <si>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</si>
  <si>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</si>
  <si>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</si>
  <si>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</si>
  <si>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</si>
  <si>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</si>
  <si>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</si>
  <si>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</si>
  <si>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</si>
  <si>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</si>
  <si>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</si>
  <si>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</si>
  <si>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</si>
  <si>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</si>
  <si>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</si>
  <si>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</si>
  <si>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</si>
  <si>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</si>
  <si>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</si>
  <si>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</si>
  <si>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</si>
  <si>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</si>
  <si>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</si>
  <si>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</si>
  <si>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</si>
  <si>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</si>
  <si>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</si>
  <si>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</si>
  <si>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</si>
  <si>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</si>
  <si>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</si>
  <si>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</si>
  <si>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</si>
  <si>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</si>
  <si>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</si>
  <si>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</si>
  <si>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</si>
  <si>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</si>
  <si>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</si>
  <si>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</si>
  <si>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</si>
  <si>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</si>
  <si>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</si>
  <si>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</si>
  <si>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</si>
  <si>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</si>
  <si>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</si>
  <si>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</si>
  <si>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</si>
  <si>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</si>
  <si>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</si>
  <si>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</si>
  <si>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</si>
  <si>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</si>
  <si>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</si>
  <si>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</si>
  <si>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</si>
  <si>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</si>
  <si>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</si>
  <si>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</si>
  <si>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</si>
  <si>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</si>
  <si>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</si>
  <si>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</si>
  <si>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</si>
  <si>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</si>
  <si>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</si>
  <si>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</si>
  <si>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</si>
  <si>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</si>
  <si>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</si>
  <si>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</si>
  <si>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</si>
  <si>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</si>
  <si>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</si>
  <si>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</si>
  <si>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</si>
  <si>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</si>
  <si>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</si>
  <si>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</si>
  <si>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</si>
  <si>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</si>
  <si>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</si>
  <si>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</si>
  <si>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</si>
  <si>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</si>
  <si>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</si>
  <si>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</si>
  <si>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</si>
  <si>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</si>
  <si>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</si>
  <si>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</si>
  <si>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</si>
  <si>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</si>
  <si>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</si>
  <si>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</si>
  <si>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</si>
  <si>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</si>
  <si>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</si>
  <si>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</si>
  <si>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</si>
  <si>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</si>
  <si>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</si>
  <si>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</si>
  <si>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</si>
  <si>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</si>
  <si>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</si>
  <si>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</si>
  <si>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</si>
  <si>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</si>
  <si>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</si>
  <si>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</si>
  <si>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</si>
  <si>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</si>
  <si>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</si>
  <si>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</si>
  <si>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</si>
  <si>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</si>
  <si>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</si>
  <si>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</si>
  <si>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</si>
  <si>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</si>
  <si>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</si>
  <si>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</si>
  <si>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</si>
  <si>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</si>
  <si>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</si>
  <si>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</si>
  <si>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</si>
  <si>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</si>
  <si>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</si>
  <si>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</si>
  <si>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</si>
  <si>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</si>
  <si>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</si>
  <si>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</si>
  <si>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</si>
  <si>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</si>
  <si>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</si>
  <si>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</si>
  <si>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</si>
  <si>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</si>
  <si>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</si>
  <si>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</si>
  <si>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</si>
  <si>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</si>
  <si>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</si>
  <si>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</si>
  <si>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</si>
  <si>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</si>
  <si>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</si>
  <si>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</si>
  <si>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</si>
  <si>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</si>
  <si>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</si>
  <si>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</si>
  <si>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</si>
  <si>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</si>
  <si>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</si>
  <si>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</si>
  <si>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</si>
  <si>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</si>
  <si>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</si>
  <si>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</si>
  <si>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</si>
  <si>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</si>
  <si>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</si>
  <si>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</si>
  <si>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</si>
  <si>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</si>
  <si>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</si>
  <si>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</si>
  <si>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</si>
  <si>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</si>
  <si>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</si>
  <si>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</si>
  <si>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</si>
  <si>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</si>
  <si>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</si>
  <si>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</si>
  <si>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</si>
  <si>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</si>
  <si>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</si>
  <si>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</si>
  <si>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</si>
  <si>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</si>
  <si>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</si>
  <si>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</si>
  <si>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</si>
  <si>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</si>
  <si>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</si>
  <si>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</si>
  <si>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</si>
  <si>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</si>
  <si>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</si>
  <si>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</si>
  <si>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</si>
  <si>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</si>
  <si>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</si>
  <si>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</si>
  <si>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</si>
  <si>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</si>
  <si>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</si>
  <si>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</si>
  <si>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</si>
  <si>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</si>
  <si>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</si>
  <si>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</si>
  <si>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</si>
  <si>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</si>
  <si>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</si>
  <si>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</si>
  <si>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</si>
  <si>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</si>
  <si>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</si>
  <si>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</si>
  <si>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</si>
  <si>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</si>
  <si>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</si>
  <si>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</si>
  <si>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</si>
  <si>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</si>
  <si>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</si>
  <si>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</si>
  <si>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</si>
  <si>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</si>
  <si>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</si>
  <si>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</si>
  <si>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</si>
  <si>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</si>
  <si>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</si>
  <si>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</si>
  <si>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</si>
  <si>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</si>
  <si>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</si>
  <si>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</si>
  <si>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</si>
  <si>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</si>
  <si>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</si>
  <si>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</si>
  <si>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</si>
  <si>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</si>
  <si>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</si>
  <si>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</si>
  <si>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</si>
  <si>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</si>
  <si>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</si>
  <si>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</si>
  <si>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</si>
  <si>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</si>
  <si>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</si>
  <si>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</si>
  <si>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</si>
  <si>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</si>
  <si>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</si>
  <si>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</si>
  <si>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</si>
  <si>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</si>
  <si>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</si>
  <si>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</si>
  <si>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</si>
  <si>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</si>
  <si>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</si>
  <si>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</si>
  <si>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</si>
  <si>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</si>
  <si>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</si>
  <si>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</si>
  <si>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</si>
  <si>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</si>
  <si>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</si>
  <si>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</si>
  <si>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</si>
  <si>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</si>
  <si>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</si>
  <si>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</si>
  <si>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</si>
  <si>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</si>
  <si>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</si>
  <si>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</si>
  <si>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</si>
  <si>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</si>
  <si>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</si>
  <si>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</si>
  <si>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</si>
  <si>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</si>
  <si>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</si>
  <si>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</si>
  <si>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</si>
  <si>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</si>
  <si>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</si>
  <si>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</si>
  <si>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</si>
  <si>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</si>
  <si>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</si>
  <si>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</si>
  <si>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</si>
  <si>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</si>
  <si>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</si>
  <si>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</si>
  <si>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</si>
  <si>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</si>
  <si>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</si>
  <si>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</si>
  <si>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</si>
  <si>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</si>
  <si>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</si>
  <si>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</si>
  <si>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</si>
  <si>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</si>
  <si>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</si>
  <si>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</si>
  <si>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</si>
  <si>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</si>
  <si>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</si>
  <si>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</si>
  <si>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</si>
  <si>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</si>
  <si>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</si>
  <si>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</si>
  <si>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</si>
  <si>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</si>
  <si>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</si>
  <si>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</si>
  <si>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</si>
  <si>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</si>
  <si>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</si>
  <si>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</si>
  <si>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</si>
  <si>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</si>
  <si>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</si>
  <si>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</si>
  <si>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</si>
  <si>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</si>
  <si>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</si>
  <si>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</si>
  <si>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</si>
  <si>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</si>
  <si>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</si>
  <si>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</si>
  <si>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</si>
  <si>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</si>
  <si>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</si>
  <si>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</si>
  <si>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</si>
  <si>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</si>
  <si>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</si>
  <si>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</si>
  <si>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</si>
  <si>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</si>
  <si>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</si>
  <si>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</si>
  <si>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</si>
  <si>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</si>
  <si>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</si>
  <si>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</si>
  <si>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</si>
  <si>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</si>
  <si>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</si>
  <si>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</si>
  <si>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</si>
  <si>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</si>
  <si>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</si>
  <si>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</si>
  <si>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</si>
  <si>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</si>
  <si>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</si>
  <si>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</si>
  <si>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</si>
  <si>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</si>
  <si>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</si>
  <si>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</si>
  <si>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</si>
  <si>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</si>
  <si>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</si>
  <si>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</si>
  <si>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</si>
  <si>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</si>
  <si>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</si>
  <si>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</si>
  <si>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</si>
  <si>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</si>
  <si>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</si>
  <si>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</si>
  <si>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</si>
  <si>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</si>
  <si>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</si>
  <si>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</si>
  <si>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</si>
  <si>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</si>
  <si>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</si>
  <si>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</si>
  <si>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</si>
  <si>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</si>
  <si>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</si>
  <si>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</si>
  <si>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</si>
  <si>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</si>
  <si>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</si>
  <si>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</si>
  <si>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</si>
  <si>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</si>
  <si>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</si>
  <si>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</si>
  <si>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</si>
  <si>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</si>
  <si>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</si>
  <si>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</si>
  <si>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</si>
  <si>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</si>
  <si>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</si>
  <si>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</si>
  <si>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</si>
  <si>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</si>
  <si>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</si>
  <si>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</si>
  <si>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</si>
  <si>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</si>
  <si>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</si>
  <si>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</si>
  <si>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</si>
  <si>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</si>
  <si>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</si>
  <si>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</si>
  <si>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</si>
  <si>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</si>
  <si>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</si>
  <si>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</si>
  <si>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</si>
  <si>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</si>
  <si>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</si>
  <si>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</si>
  <si>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</si>
  <si>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</si>
  <si>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</si>
  <si>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</si>
  <si>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</si>
  <si>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</si>
  <si>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</si>
  <si>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</si>
  <si>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</si>
  <si>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</si>
  <si>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</si>
  <si>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</si>
  <si>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</si>
  <si>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</si>
  <si>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</si>
  <si>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</si>
  <si>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</si>
  <si>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</si>
  <si>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</si>
  <si>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</si>
  <si>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</si>
  <si>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</si>
  <si>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</si>
  <si>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</si>
  <si>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</si>
  <si>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</si>
  <si>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</si>
  <si>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</si>
  <si>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</si>
  <si>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</si>
  <si>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</si>
  <si>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</si>
  <si>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</si>
  <si>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</si>
  <si>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</si>
  <si>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</si>
  <si>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</si>
  <si>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</si>
  <si>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</si>
  <si>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</si>
  <si>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</si>
  <si>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</si>
  <si>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</si>
  <si>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</si>
  <si>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</si>
  <si>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</si>
  <si>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</si>
  <si>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</si>
  <si>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</si>
  <si>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</si>
  <si>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</si>
  <si>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</si>
  <si>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</si>
  <si>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</si>
  <si>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</si>
  <si>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</si>
  <si>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</si>
  <si>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</si>
  <si>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</si>
  <si>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</si>
  <si>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</si>
  <si>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</si>
  <si>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</si>
  <si>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</si>
  <si>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</si>
  <si>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</si>
  <si>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</si>
  <si>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</si>
  <si>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</si>
  <si>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</si>
  <si>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</si>
  <si>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</si>
  <si>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</si>
  <si>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</si>
  <si>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</si>
  <si>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</si>
  <si>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</si>
  <si>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</si>
  <si>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</si>
  <si>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</si>
  <si>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</si>
  <si>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</si>
  <si>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</si>
  <si>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</si>
  <si>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</si>
  <si>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</si>
  <si>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</si>
  <si>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</si>
  <si>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</si>
  <si>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</si>
  <si>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</si>
  <si>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</si>
  <si>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</si>
  <si>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</si>
  <si>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</si>
  <si>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</si>
  <si>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</si>
  <si>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</si>
  <si>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</si>
  <si>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</si>
  <si>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</si>
  <si>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</si>
  <si>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</si>
  <si>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</si>
  <si>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</si>
  <si>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</si>
  <si>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</si>
  <si>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</si>
  <si>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</si>
  <si>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</si>
  <si>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</si>
  <si>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</si>
  <si>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</si>
  <si>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</si>
  <si>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</si>
  <si>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</si>
  <si>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</si>
  <si>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</si>
  <si>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</si>
  <si>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</si>
  <si>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</si>
  <si>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</si>
  <si>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</si>
  <si>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</si>
  <si>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</si>
  <si>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</si>
  <si>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</si>
  <si>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</si>
  <si>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</si>
  <si>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</si>
  <si>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</si>
  <si>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</si>
  <si>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</si>
  <si>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</si>
  <si>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</si>
  <si>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</si>
  <si>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</si>
  <si>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</si>
  <si>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</si>
  <si>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</si>
  <si>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</si>
  <si>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</si>
  <si>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</si>
  <si>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</si>
  <si>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</si>
  <si>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</si>
  <si>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</si>
  <si>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</si>
  <si>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</si>
  <si>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</si>
  <si>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</si>
  <si>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</si>
  <si>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</si>
  <si>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</si>
  <si>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</si>
  <si>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</si>
  <si>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</si>
  <si>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</si>
  <si>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</si>
  <si>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</si>
  <si>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</si>
  <si>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</si>
  <si>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</si>
  <si>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</si>
  <si>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</si>
  <si>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</si>
  <si>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</si>
  <si>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</si>
  <si>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</si>
  <si>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</si>
  <si>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</si>
  <si>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</si>
  <si>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</si>
  <si>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</si>
  <si>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</si>
  <si>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</si>
  <si>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</si>
  <si>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</si>
  <si>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</si>
  <si>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</si>
  <si>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</si>
  <si>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</si>
  <si>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</si>
  <si>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</si>
  <si>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</si>
  <si>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</si>
  <si>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</si>
  <si>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</si>
  <si>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</si>
  <si>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</si>
  <si>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</si>
  <si>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</si>
  <si>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</si>
  <si>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</si>
  <si>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</si>
  <si>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</si>
  <si>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</si>
  <si>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</si>
  <si>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</si>
  <si>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</si>
  <si>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</si>
  <si>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</si>
  <si>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</si>
  <si>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</si>
  <si>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</si>
  <si>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</si>
  <si>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</si>
  <si>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</si>
  <si>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</si>
  <si>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</si>
  <si>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</si>
  <si>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</si>
  <si>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</si>
  <si>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</si>
  <si>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</si>
  <si>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</si>
  <si>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</si>
  <si>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</si>
  <si>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</si>
  <si>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</si>
  <si>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</si>
  <si>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</si>
  <si>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</si>
  <si>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</si>
  <si>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</si>
  <si>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</si>
  <si>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</si>
  <si>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</si>
  <si>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</si>
  <si>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</si>
  <si>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</si>
  <si>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</si>
  <si>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</si>
  <si>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</si>
  <si>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</si>
  <si>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</si>
  <si>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</si>
  <si>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</si>
  <si>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</si>
  <si>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</si>
  <si>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</si>
  <si>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</si>
  <si>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</si>
  <si>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</si>
  <si>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</si>
  <si>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</si>
  <si>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</si>
  <si>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</si>
  <si>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</si>
  <si>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</si>
  <si>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</si>
  <si>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</si>
  <si>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</si>
  <si>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</si>
  <si>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</si>
  <si>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</si>
  <si>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</si>
  <si>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</si>
  <si>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</si>
  <si>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</si>
  <si>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</si>
  <si>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</si>
  <si>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</si>
  <si>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</si>
  <si>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</si>
  <si>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</si>
  <si>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</si>
  <si>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</si>
  <si>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</si>
  <si>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</si>
  <si>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</si>
  <si>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</si>
  <si>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</si>
  <si>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</si>
  <si>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</si>
  <si>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</si>
  <si>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</si>
  <si>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</si>
  <si>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</si>
  <si>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</si>
  <si>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</si>
  <si>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</si>
  <si>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</si>
  <si>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</si>
  <si>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</si>
  <si>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</si>
  <si>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</si>
  <si>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</si>
  <si>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</si>
  <si>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</si>
  <si>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</si>
  <si>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</si>
  <si>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</si>
  <si>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</si>
  <si>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</si>
  <si>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</si>
  <si>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</si>
  <si>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</si>
  <si>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</si>
  <si>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</si>
  <si>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</si>
  <si>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</si>
  <si>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</si>
  <si>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</si>
  <si>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</si>
  <si>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</si>
  <si>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</si>
  <si>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</si>
  <si>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</si>
  <si>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</si>
  <si>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</si>
  <si>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</si>
  <si>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</si>
  <si>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</si>
  <si>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</si>
  <si>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</si>
  <si>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</si>
  <si>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</si>
  <si>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</si>
  <si>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</si>
  <si>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</si>
  <si>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</si>
  <si>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</si>
  <si>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</si>
  <si>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</si>
  <si>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</si>
  <si>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</si>
  <si>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</si>
  <si>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</si>
  <si>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</si>
  <si>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</si>
  <si>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</si>
  <si>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</si>
  <si>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</si>
  <si>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</si>
  <si>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</si>
  <si>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</si>
  <si>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</si>
  <si>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</si>
  <si>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</si>
  <si>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</si>
  <si>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</si>
  <si>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</si>
  <si>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</si>
  <si>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</si>
  <si>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</si>
  <si>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</si>
  <si>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</si>
  <si>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</si>
  <si>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</si>
  <si>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</si>
  <si>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</si>
  <si>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</si>
  <si>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</si>
  <si>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</si>
  <si>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</si>
  <si>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</si>
  <si>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</si>
  <si>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</si>
  <si>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</si>
  <si>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</si>
  <si>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</si>
  <si>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</si>
  <si>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</si>
  <si>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</si>
  <si>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</si>
  <si>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</si>
  <si>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</si>
  <si>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</si>
  <si>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</si>
  <si>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</si>
  <si>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</si>
  <si>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</si>
  <si>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</si>
  <si>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</si>
  <si>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</si>
  <si>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</si>
  <si>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</si>
  <si>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</si>
  <si>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</si>
  <si>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</si>
  <si>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</si>
  <si>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</si>
  <si>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</si>
  <si>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</si>
  <si>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</si>
  <si>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</si>
  <si>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</si>
  <si>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</si>
  <si>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</si>
  <si>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</si>
  <si>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</si>
  <si>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</si>
  <si>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</si>
  <si>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</si>
  <si>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</si>
  <si>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</si>
  <si>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</si>
  <si>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</si>
  <si>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</si>
  <si>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</si>
  <si>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</si>
  <si>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</si>
  <si>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</si>
  <si>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</si>
  <si>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</si>
  <si>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</si>
  <si>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</si>
  <si>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</si>
  <si>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</si>
  <si>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</si>
  <si>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</si>
  <si>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</si>
  <si>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</si>
  <si>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</si>
  <si>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</si>
  <si>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</si>
  <si>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</si>
  <si>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</si>
  <si>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</si>
  <si>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</si>
  <si>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</si>
  <si>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</si>
  <si>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</si>
  <si>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</si>
  <si>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</si>
  <si>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</si>
  <si>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</si>
  <si>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</si>
  <si>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</si>
  <si>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</si>
  <si>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</si>
  <si>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</si>
  <si>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</si>
  <si>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</si>
  <si>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</si>
  <si>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</si>
  <si>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</si>
  <si>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</si>
  <si>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</si>
  <si>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</si>
  <si>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</si>
  <si>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</si>
  <si>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</si>
  <si>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</si>
  <si>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</si>
  <si>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</si>
  <si>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</si>
  <si>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</si>
  <si>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</si>
  <si>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</si>
  <si>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</si>
  <si>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</si>
  <si>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</si>
  <si>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</si>
  <si>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</si>
  <si>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</si>
  <si>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</si>
  <si>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</si>
  <si>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</si>
  <si>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</si>
  <si>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</si>
  <si>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</si>
  <si>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</si>
  <si>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</si>
  <si>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</si>
  <si>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</si>
  <si>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</si>
  <si>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</si>
  <si>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</si>
  <si>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</si>
  <si>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</si>
  <si>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</si>
  <si>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</si>
  <si>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</si>
  <si>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</si>
  <si>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</si>
  <si>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</si>
  <si>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</si>
  <si>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</si>
  <si>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</si>
  <si>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</si>
  <si>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</si>
  <si>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</si>
  <si>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</si>
  <si>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</si>
  <si>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</si>
  <si>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</si>
  <si>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</si>
  <si>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</si>
  <si>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</si>
  <si>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</si>
  <si>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</si>
  <si>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</si>
  <si>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</si>
  <si>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</si>
  <si>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</si>
  <si>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</si>
  <si>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</si>
  <si>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</si>
  <si>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</si>
  <si>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</si>
  <si>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</si>
  <si>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</si>
  <si>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</si>
  <si>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</si>
  <si>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</si>
  <si>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</si>
  <si>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</si>
  <si>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</si>
  <si>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</si>
  <si>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</si>
  <si>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</si>
  <si>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</si>
  <si>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</si>
  <si>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</si>
  <si>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</si>
  <si>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</si>
  <si>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</si>
  <si>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</si>
  <si>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</si>
  <si>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</si>
  <si>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</si>
  <si>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</si>
  <si>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</si>
  <si>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</si>
  <si>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</si>
  <si>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</si>
  <si>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</si>
  <si>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</si>
  <si>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</si>
  <si>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</si>
  <si>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</si>
  <si>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</si>
  <si>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</si>
  <si>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</si>
  <si>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</si>
  <si>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</si>
  <si>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</si>
  <si>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</si>
  <si>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</si>
  <si>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</si>
  <si>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</si>
  <si>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</si>
  <si>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</si>
  <si>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</si>
  <si>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</si>
  <si>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</si>
  <si>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</si>
  <si>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</si>
  <si>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</si>
  <si>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</si>
  <si>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</si>
  <si>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</si>
  <si>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</si>
  <si>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</si>
  <si>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</si>
  <si>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</si>
  <si>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</si>
  <si>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</si>
  <si>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</si>
  <si>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</si>
  <si>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</si>
  <si>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</si>
  <si>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</si>
  <si>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</si>
  <si>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</si>
  <si>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</si>
  <si>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</si>
  <si>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</si>
  <si>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</si>
  <si>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</si>
  <si>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</si>
  <si>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</si>
  <si>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</si>
  <si>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</si>
  <si>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</si>
  <si>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</si>
  <si>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</si>
  <si>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</si>
  <si>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</si>
  <si>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</si>
  <si>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</si>
  <si>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</si>
  <si>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</si>
  <si>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</si>
  <si>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</si>
  <si>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</si>
  <si>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</si>
  <si>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</si>
  <si>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</si>
  <si>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</si>
  <si>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</si>
  <si>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</si>
  <si>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</si>
  <si>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</si>
  <si>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</si>
  <si>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</si>
  <si>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</si>
  <si>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</si>
  <si>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</si>
  <si>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</si>
  <si>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</si>
  <si>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</si>
  <si>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</si>
  <si>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</si>
  <si>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</si>
  <si>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</si>
  <si>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</si>
  <si>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</si>
  <si>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</si>
  <si>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</si>
  <si>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</si>
  <si>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</si>
  <si>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</si>
  <si>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</si>
  <si>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</si>
  <si>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</si>
  <si>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</si>
  <si>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</si>
  <si>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</si>
  <si>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</si>
  <si>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</si>
  <si>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</si>
  <si>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</si>
  <si>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</si>
  <si>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</si>
  <si>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</si>
  <si>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</si>
  <si>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</si>
  <si>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</si>
  <si>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</si>
  <si>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</si>
  <si>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</si>
  <si>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</si>
  <si>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</si>
  <si>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</si>
  <si>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</si>
  <si>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</si>
  <si>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</si>
  <si>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</si>
  <si>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</si>
  <si>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</si>
  <si>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</si>
  <si>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</si>
  <si>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</si>
  <si>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</si>
  <si>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</si>
  <si>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</si>
  <si>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</si>
  <si>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</si>
  <si>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</si>
  <si>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</si>
  <si>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</si>
  <si>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</si>
  <si>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</si>
  <si>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</si>
  <si>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</si>
  <si>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</si>
  <si>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</si>
  <si>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</si>
  <si>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</si>
  <si>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</si>
  <si>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</si>
  <si>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</si>
  <si>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</si>
  <si>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</si>
  <si>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</si>
  <si>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</si>
  <si>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</si>
  <si>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</si>
  <si>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</si>
  <si>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</si>
  <si>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</si>
  <si>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</si>
  <si>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</si>
  <si>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</si>
  <si>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</si>
  <si>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</si>
  <si>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</si>
  <si>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</si>
  <si>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</si>
  <si>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</si>
  <si>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</si>
  <si>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</si>
  <si>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</si>
  <si>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</si>
  <si>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</si>
  <si>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</si>
  <si>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</si>
  <si>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</si>
  <si>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</si>
  <si>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</si>
  <si>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</si>
  <si>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</si>
  <si>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</si>
  <si>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</si>
  <si>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</si>
  <si>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</si>
  <si>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</si>
  <si>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</si>
  <si>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</si>
  <si>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</si>
  <si>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</si>
  <si>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</si>
  <si>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</si>
  <si>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</si>
  <si>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</si>
  <si>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</si>
  <si>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</si>
  <si>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</si>
  <si>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</si>
  <si>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</si>
  <si>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</si>
  <si>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</si>
  <si>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</si>
  <si>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</si>
  <si>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</si>
  <si>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</si>
  <si>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</si>
  <si>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</si>
  <si>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</si>
  <si>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</si>
  <si>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</si>
  <si>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</si>
  <si>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</si>
  <si>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</si>
  <si>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</si>
  <si>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</si>
  <si>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</si>
  <si>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</si>
  <si>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</si>
  <si>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</si>
  <si>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</si>
  <si>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</si>
  <si>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</si>
  <si>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</si>
  <si>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</si>
  <si>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</si>
  <si>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</si>
  <si>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</si>
  <si>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</si>
  <si>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</si>
  <si>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</si>
  <si>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</si>
  <si>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</si>
  <si>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</si>
  <si>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</si>
  <si>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</si>
  <si>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</si>
  <si>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</si>
  <si>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</si>
  <si>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</si>
  <si>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</si>
  <si>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</si>
  <si>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</si>
  <si>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</si>
  <si>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</si>
  <si>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</si>
  <si>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</si>
  <si>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</si>
  <si>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</si>
  <si>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</si>
  <si>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</si>
  <si>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</si>
  <si>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</si>
  <si>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</si>
  <si>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</si>
  <si>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</si>
  <si>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</si>
  <si>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</si>
  <si>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</si>
  <si>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</si>
  <si>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</si>
  <si>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</si>
  <si>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</si>
  <si>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</si>
  <si>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</si>
  <si>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</si>
  <si>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</si>
  <si>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</si>
  <si>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</si>
  <si>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</si>
  <si>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</si>
  <si>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</si>
  <si>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</si>
  <si>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</si>
  <si>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</si>
  <si>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</si>
  <si>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</si>
  <si>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</si>
  <si>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</si>
  <si>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</si>
  <si>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</si>
  <si>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</si>
  <si>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</si>
  <si>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</si>
  <si>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</si>
  <si>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</si>
  <si>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</si>
  <si>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</si>
  <si>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</si>
  <si>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</si>
  <si>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</si>
  <si>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</si>
  <si>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</si>
  <si>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</si>
  <si>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</si>
  <si>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</si>
  <si>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</si>
  <si>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</si>
  <si>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</si>
  <si>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</si>
  <si>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</si>
  <si>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</si>
  <si>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</si>
  <si>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</si>
  <si>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</si>
  <si>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</si>
  <si>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</si>
  <si>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</si>
  <si>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</si>
  <si>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</si>
  <si>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</si>
  <si>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</si>
  <si>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</si>
  <si>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</si>
  <si>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</si>
  <si>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</si>
  <si>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</si>
  <si>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</si>
  <si>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</si>
  <si>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</si>
  <si>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</si>
  <si>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</si>
  <si>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</si>
  <si>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</si>
  <si>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</si>
  <si>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</si>
  <si>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</si>
  <si>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</si>
  <si>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</si>
  <si>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</si>
  <si>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</si>
  <si>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</si>
  <si>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</si>
  <si>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</si>
  <si>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</si>
  <si>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</si>
  <si>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</si>
  <si>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</si>
  <si>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</si>
  <si>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</si>
  <si>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</si>
  <si>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</si>
  <si>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</si>
  <si>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</si>
  <si>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</si>
  <si>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</si>
  <si>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</si>
  <si>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</si>
  <si>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</si>
  <si>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</si>
  <si>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</si>
  <si>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</si>
  <si>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</si>
  <si>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</si>
  <si>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</si>
  <si>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</si>
  <si>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</si>
  <si>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</si>
  <si>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</si>
  <si>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</si>
  <si>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</si>
  <si>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</si>
  <si>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</si>
  <si>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</si>
  <si>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</si>
  <si>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</si>
  <si>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</si>
  <si>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</si>
  <si>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</si>
  <si>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</si>
  <si>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</si>
  <si>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</si>
  <si>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</si>
  <si>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</si>
  <si>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</si>
  <si>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</si>
  <si>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</si>
  <si>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</si>
  <si>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</si>
  <si>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</si>
  <si>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</si>
  <si>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</si>
  <si>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</si>
  <si>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</si>
  <si>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</si>
  <si>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</si>
  <si>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</si>
  <si>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</si>
  <si>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</si>
  <si>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</si>
  <si>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</si>
  <si>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</si>
  <si>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</si>
  <si>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</si>
  <si>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</si>
  <si>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</si>
  <si>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</si>
  <si>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</si>
  <si>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</si>
  <si>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</si>
  <si>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</si>
  <si>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</si>
  <si>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</si>
  <si>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</si>
  <si>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</si>
  <si>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</si>
  <si>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</si>
  <si>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</si>
  <si>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</si>
  <si>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</si>
  <si>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</si>
  <si>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</si>
  <si>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</si>
  <si>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</si>
  <si>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</si>
  <si>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</si>
  <si>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</si>
  <si>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</si>
  <si>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</si>
  <si>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</si>
  <si>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</si>
  <si>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</si>
  <si>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</si>
  <si>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</si>
  <si>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</si>
  <si>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</si>
  <si>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</si>
  <si>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</si>
  <si>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</si>
  <si>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</si>
  <si>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</si>
  <si>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</si>
  <si>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</si>
  <si>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</si>
  <si>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</si>
  <si>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</si>
  <si>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</si>
  <si>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</si>
  <si>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</si>
  <si>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</si>
  <si>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</si>
  <si>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</si>
  <si>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</si>
  <si>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</si>
  <si>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</si>
  <si>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</si>
  <si>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</si>
  <si>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</si>
  <si>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</si>
  <si>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</si>
  <si>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</si>
  <si>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</si>
  <si>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</si>
  <si>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</si>
  <si>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</si>
  <si>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</si>
  <si>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</si>
  <si>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</si>
  <si>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</si>
  <si>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</si>
  <si>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</si>
  <si>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</si>
  <si>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</si>
  <si>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</si>
  <si>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</si>
  <si>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</si>
  <si>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</si>
  <si>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</si>
  <si>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</si>
  <si>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</si>
  <si>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</si>
  <si>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</si>
  <si>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</si>
  <si>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</si>
  <si>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</si>
  <si>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</si>
  <si>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</si>
  <si>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</si>
  <si>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</si>
  <si>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</si>
  <si>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</si>
  <si>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</si>
  <si>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</si>
  <si>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</si>
  <si>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</si>
  <si>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</si>
  <si>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</si>
  <si>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</si>
  <si>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</si>
  <si>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</si>
  <si>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</si>
  <si>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</si>
  <si>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</si>
  <si>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</si>
  <si>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</si>
  <si>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</si>
  <si>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</si>
  <si>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</si>
  <si>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</si>
  <si>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</si>
  <si>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</si>
  <si>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</si>
  <si>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</si>
  <si>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</si>
  <si>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</si>
  <si>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</si>
  <si>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</si>
  <si>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</si>
  <si>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</si>
  <si>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</si>
  <si>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</si>
  <si>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</si>
  <si>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</si>
  <si>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</si>
  <si>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</si>
  <si>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</si>
  <si>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</si>
  <si>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</si>
  <si>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</si>
  <si>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</si>
  <si>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</si>
  <si>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</si>
  <si>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</si>
  <si>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</si>
  <si>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</si>
  <si>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</si>
  <si>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</si>
  <si>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</si>
  <si>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</si>
  <si>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</si>
  <si>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</si>
  <si>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</si>
  <si>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</si>
  <si>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</si>
  <si>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</si>
  <si>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</si>
  <si>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</si>
  <si>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</si>
  <si>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</si>
  <si>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</si>
  <si>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</si>
  <si>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</si>
  <si>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</si>
  <si>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</si>
  <si>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</si>
  <si>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</si>
  <si>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</si>
  <si>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</si>
  <si>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</si>
  <si>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</si>
  <si>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</si>
  <si>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</si>
  <si>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</si>
  <si>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</si>
  <si>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</si>
  <si>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</si>
  <si>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</si>
  <si>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</si>
  <si>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</si>
  <si>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</si>
  <si>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</si>
  <si>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</si>
  <si>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</si>
  <si>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</si>
  <si>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</si>
  <si>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</si>
  <si>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</si>
  <si>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</si>
  <si>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</si>
  <si>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</si>
  <si>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</si>
  <si>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</si>
  <si>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</si>
  <si>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</si>
  <si>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</si>
  <si>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</si>
  <si>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</si>
  <si>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</si>
  <si>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</si>
  <si>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</si>
  <si>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</si>
  <si>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</si>
  <si>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</si>
  <si>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</si>
  <si>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</si>
  <si>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</si>
  <si>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</si>
  <si>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</si>
  <si>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</si>
  <si>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</si>
  <si>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</si>
  <si>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</si>
  <si>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</si>
  <si>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</si>
  <si>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</si>
  <si>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</si>
  <si>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</si>
  <si>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</si>
  <si>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</si>
  <si>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</si>
  <si>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</si>
  <si>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</si>
  <si>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</si>
  <si>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</si>
  <si>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</si>
  <si>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</si>
  <si>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</si>
  <si>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</si>
  <si>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</si>
  <si>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</si>
  <si>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</si>
  <si>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</si>
  <si>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</si>
  <si>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</si>
  <si>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</si>
  <si>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</si>
  <si>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</si>
  <si>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</si>
  <si>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</si>
  <si>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</si>
  <si>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</si>
  <si>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</si>
  <si>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</si>
  <si>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</si>
  <si>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</si>
  <si>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</si>
  <si>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</si>
  <si>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</si>
  <si>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</si>
  <si>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</si>
  <si>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</si>
  <si>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</si>
  <si>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</si>
  <si>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</si>
  <si>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</si>
  <si>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</si>
  <si>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</si>
  <si>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</si>
  <si>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</si>
  <si>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</si>
  <si>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</si>
  <si>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</si>
  <si>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</si>
  <si>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</si>
  <si>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</si>
  <si>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</si>
  <si>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</si>
  <si>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</si>
  <si>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</si>
  <si>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</si>
  <si>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</si>
  <si>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</si>
  <si>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</si>
  <si>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</si>
  <si>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</si>
  <si>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</si>
  <si>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</si>
  <si>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</si>
  <si>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</si>
  <si>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</si>
  <si>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</si>
  <si>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</si>
  <si>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</si>
  <si>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</si>
  <si>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</si>
  <si>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</si>
  <si>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</si>
  <si>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</si>
  <si>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</si>
  <si>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</si>
  <si>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</si>
  <si>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</si>
  <si>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</si>
  <si>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</si>
  <si>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</si>
  <si>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</si>
  <si>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</si>
  <si>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</si>
  <si>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</si>
  <si>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</si>
  <si>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</si>
  <si>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</si>
  <si>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</si>
  <si>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</si>
  <si>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</si>
  <si>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</si>
  <si>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</si>
  <si>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</si>
  <si>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</si>
  <si>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</si>
  <si>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</si>
  <si>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</si>
  <si>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</si>
  <si>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</si>
  <si>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</si>
  <si>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</si>
  <si>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</si>
  <si>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</si>
  <si>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</si>
  <si>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</si>
  <si>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</si>
  <si>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</si>
  <si>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</si>
  <si>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</si>
  <si>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</si>
  <si>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</si>
  <si>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</si>
  <si>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</si>
  <si>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</si>
  <si>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</si>
  <si>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</si>
  <si>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</si>
  <si>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</si>
  <si>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</si>
  <si>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</si>
  <si>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</si>
  <si>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</si>
  <si>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</si>
  <si>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</si>
  <si>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</si>
  <si>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</si>
  <si>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</si>
  <si>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</si>
  <si>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</si>
  <si>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</si>
  <si>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</si>
  <si>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</si>
  <si>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</si>
  <si>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</si>
  <si>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</si>
  <si>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</si>
  <si>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</si>
  <si>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</si>
  <si>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</si>
  <si>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</si>
  <si>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</si>
  <si>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</si>
  <si>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</si>
  <si>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</si>
  <si>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</si>
  <si>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</si>
  <si>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</si>
  <si>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</si>
  <si>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</si>
  <si>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</si>
  <si>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</si>
  <si>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</si>
  <si>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</si>
  <si>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</si>
  <si>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</si>
  <si>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</si>
  <si>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</si>
  <si>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</si>
  <si>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</si>
  <si>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</si>
  <si>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</si>
  <si>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</si>
  <si>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</si>
  <si>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</si>
  <si>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</si>
  <si>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</si>
  <si>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</si>
  <si>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</si>
  <si>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</si>
  <si>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</si>
  <si>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</si>
  <si>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</si>
  <si>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</si>
  <si>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</si>
  <si>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</si>
  <si>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</si>
  <si>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</si>
  <si>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</si>
  <si>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</si>
  <si>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</si>
  <si>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</si>
  <si>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</si>
  <si>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</si>
  <si>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</si>
  <si>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</si>
  <si>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</si>
  <si>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</si>
  <si>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</si>
  <si>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</si>
  <si>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</si>
  <si>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</si>
  <si>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</si>
  <si>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</si>
  <si>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</si>
  <si>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</si>
  <si>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</si>
  <si>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</si>
  <si>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</si>
  <si>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</si>
  <si>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</si>
  <si>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</si>
  <si>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</si>
  <si>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</si>
  <si>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</si>
  <si>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</si>
  <si>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</si>
  <si>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</si>
  <si>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</si>
  <si>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</si>
  <si>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</si>
  <si>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</si>
  <si>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</si>
  <si>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</si>
  <si>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</si>
  <si>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</si>
  <si>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</si>
  <si>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</si>
  <si>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</si>
  <si>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</si>
  <si>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</si>
  <si>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</si>
  <si>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</si>
  <si>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</si>
  <si>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</si>
  <si>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</si>
  <si>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</si>
  <si>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</si>
  <si>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</si>
  <si>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</si>
  <si>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</si>
  <si>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</si>
  <si>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</si>
  <si>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</si>
  <si>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</si>
  <si>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</si>
  <si>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</si>
  <si>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</si>
  <si>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</si>
  <si>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</si>
  <si>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</si>
  <si>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</si>
  <si>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</si>
  <si>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</si>
  <si>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</si>
  <si>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</si>
  <si>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</si>
  <si>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</si>
  <si>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</si>
  <si>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</si>
  <si>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</si>
  <si>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</si>
  <si>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</si>
  <si>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</si>
  <si>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</si>
  <si>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</si>
  <si>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</si>
  <si>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</si>
  <si>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</si>
  <si>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</si>
  <si>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</si>
  <si>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</si>
  <si>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</si>
  <si>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</si>
  <si>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</si>
  <si>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</si>
  <si>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</si>
  <si>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</si>
  <si>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</si>
  <si>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</si>
  <si>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</si>
  <si>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</si>
  <si>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</si>
  <si>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</si>
  <si>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</si>
  <si>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</si>
  <si>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</si>
  <si>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</si>
  <si>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</si>
  <si>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</si>
  <si>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</si>
  <si>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</si>
  <si>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</si>
  <si>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</si>
  <si>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</si>
  <si>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</si>
  <si>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</si>
  <si>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</si>
  <si>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</si>
  <si>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</si>
  <si>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</si>
  <si>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</si>
  <si>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</si>
  <si>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</si>
  <si>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</si>
  <si>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</si>
  <si>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</si>
  <si>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</si>
  <si>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</si>
  <si>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</si>
  <si>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</si>
  <si>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</si>
  <si>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</si>
  <si>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</si>
  <si>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</si>
  <si>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</si>
  <si>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</si>
  <si>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</si>
  <si>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</si>
  <si>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</si>
  <si>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</si>
  <si>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</si>
  <si>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</si>
  <si>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</si>
  <si>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</si>
  <si>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</si>
  <si>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</si>
  <si>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</si>
  <si>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</si>
  <si>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</si>
  <si>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</si>
  <si>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</si>
  <si>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</si>
  <si>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</si>
  <si>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</si>
  <si>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</si>
  <si>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</si>
  <si>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</si>
  <si>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</si>
  <si>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</si>
  <si>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</si>
  <si>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</si>
  <si>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</si>
  <si>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</si>
  <si>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</si>
  <si>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</si>
  <si>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</si>
  <si>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</si>
  <si>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</si>
  <si>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</si>
  <si>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</si>
  <si>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</si>
  <si>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</si>
  <si>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</si>
  <si>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</si>
  <si>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</si>
  <si>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</si>
  <si>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</si>
  <si>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</si>
  <si>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</si>
  <si>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</si>
  <si>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</si>
  <si>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</si>
  <si>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</si>
  <si>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</si>
  <si>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</si>
  <si>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</si>
  <si>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</si>
  <si>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</si>
  <si>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</si>
  <si>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</si>
  <si>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</si>
  <si>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</si>
  <si>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</si>
  <si>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</si>
  <si>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</si>
  <si>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</si>
  <si>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</si>
  <si>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</si>
  <si>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</si>
  <si>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</si>
  <si>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</si>
  <si>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</si>
  <si>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</si>
  <si>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</si>
  <si>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</si>
  <si>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</si>
  <si>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</si>
  <si>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</si>
  <si>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</si>
  <si>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</si>
  <si>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</si>
  <si>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</si>
  <si>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</si>
  <si>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</si>
  <si>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</si>
  <si>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</si>
  <si>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</si>
  <si>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</si>
  <si>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</si>
  <si>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</si>
  <si>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</si>
  <si>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</si>
  <si>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</si>
  <si>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</si>
  <si>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</si>
  <si>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</si>
  <si>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</si>
  <si>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</si>
  <si>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</si>
  <si>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</si>
  <si>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</si>
  <si>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</si>
  <si>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</si>
  <si>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</si>
  <si>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</si>
  <si>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</si>
  <si>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</si>
  <si>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</si>
  <si>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</si>
  <si>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</si>
  <si>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</si>
  <si>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</si>
  <si>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</si>
  <si>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</si>
  <si>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</si>
  <si>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</si>
  <si>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</si>
  <si>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</si>
  <si>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</si>
  <si>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</si>
  <si>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</si>
  <si>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</si>
  <si>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</si>
  <si>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</si>
  <si>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</si>
  <si>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</si>
  <si>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</si>
  <si>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</si>
  <si>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</si>
  <si>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</si>
  <si>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</si>
  <si>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</si>
  <si>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</si>
  <si>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</si>
  <si>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</si>
  <si>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</si>
  <si>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</si>
  <si>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</si>
  <si>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</si>
  <si>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</si>
  <si>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</si>
  <si>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</si>
  <si>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</si>
  <si>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</si>
  <si>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</si>
  <si>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</si>
  <si>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</si>
  <si>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</si>
  <si>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</si>
  <si>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</si>
  <si>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</si>
  <si>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</si>
  <si>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</si>
  <si>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</si>
  <si>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</si>
  <si>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</si>
  <si>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</si>
  <si>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</si>
  <si>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</si>
  <si>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</si>
  <si>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</si>
  <si>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</si>
  <si>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</si>
  <si>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</si>
  <si>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</si>
  <si>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</si>
  <si>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</si>
  <si>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</si>
  <si>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</si>
  <si>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</si>
  <si>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</si>
  <si>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</si>
  <si>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</si>
  <si>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</si>
  <si>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</si>
  <si>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</si>
  <si>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</si>
  <si>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</si>
  <si>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</si>
  <si>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</si>
  <si>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</si>
  <si>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</si>
  <si>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</si>
  <si>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</si>
  <si>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</si>
  <si>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</si>
  <si>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</si>
  <si>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</si>
  <si>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</si>
  <si>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</si>
  <si>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</si>
  <si>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</si>
  <si>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</si>
  <si>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</si>
  <si>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</si>
  <si>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</si>
  <si>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</si>
  <si>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</si>
  <si>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</si>
  <si>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</si>
  <si>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</si>
  <si>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</si>
  <si>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</si>
  <si>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</si>
  <si>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</si>
  <si>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</si>
  <si>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</si>
  <si>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</si>
  <si>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</si>
  <si>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</si>
  <si>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</si>
  <si>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</si>
  <si>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</si>
  <si>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</si>
  <si>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</si>
  <si>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</si>
  <si>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</si>
  <si>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</si>
  <si>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</si>
  <si>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</si>
  <si>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</si>
  <si>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</si>
  <si>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</si>
  <si>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</si>
  <si>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</si>
  <si>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</si>
  <si>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</si>
  <si>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</si>
  <si>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</si>
  <si>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</si>
  <si>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</si>
  <si>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</si>
  <si>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</si>
  <si>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</si>
  <si>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</si>
  <si>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</si>
  <si>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</si>
  <si>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</si>
  <si>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</si>
  <si>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</si>
  <si>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</si>
  <si>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</si>
  <si>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</si>
  <si>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</si>
  <si>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</si>
  <si>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</si>
  <si>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</si>
  <si>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</si>
  <si>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</si>
  <si>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</si>
  <si>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</si>
  <si>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</si>
  <si>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</si>
  <si>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</si>
  <si>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</si>
  <si>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</si>
  <si>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</si>
  <si>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</si>
  <si>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</si>
  <si>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</si>
  <si>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</si>
  <si>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</si>
  <si>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</si>
  <si>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</si>
  <si>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</si>
  <si>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</si>
  <si>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</si>
  <si>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</si>
  <si>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</si>
  <si>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</si>
  <si>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</si>
  <si>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</si>
  <si>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</si>
  <si>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</si>
  <si>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</si>
  <si>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</si>
  <si>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</si>
  <si>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</si>
  <si>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</si>
  <si>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</si>
  <si>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</si>
  <si>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</si>
  <si>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</si>
  <si>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</si>
  <si>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</si>
  <si>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</si>
  <si>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</si>
  <si>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</si>
  <si>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</si>
  <si>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</si>
  <si>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</si>
  <si>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</si>
  <si>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</si>
  <si>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</si>
  <si>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</si>
  <si>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</si>
  <si>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</si>
  <si>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</si>
  <si>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</si>
  <si>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</si>
  <si>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</si>
  <si>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</si>
  <si>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</si>
  <si>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</si>
  <si>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</si>
  <si>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</si>
  <si>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</si>
  <si>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</si>
  <si>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</si>
  <si>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</si>
  <si>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</si>
  <si>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</si>
  <si>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</si>
  <si>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</si>
  <si>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</si>
  <si>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</si>
  <si>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</si>
  <si>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</si>
  <si>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</si>
  <si>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</si>
  <si>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</si>
  <si>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</si>
  <si>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</si>
  <si>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</si>
  <si>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</si>
  <si>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</si>
  <si>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</si>
  <si>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</si>
  <si>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</si>
  <si>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</si>
  <si>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</si>
  <si>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</si>
  <si>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</si>
  <si>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</si>
  <si>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</si>
  <si>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</si>
  <si>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</si>
  <si>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</si>
  <si>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</si>
  <si>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</si>
  <si>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</si>
  <si>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</si>
  <si>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</si>
  <si>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</si>
  <si>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</si>
  <si>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</si>
  <si>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</si>
  <si>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</si>
  <si>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</si>
  <si>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</si>
  <si>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</si>
  <si>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</si>
  <si>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</si>
  <si>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</si>
  <si>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</si>
  <si>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</si>
  <si>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</si>
  <si>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</si>
  <si>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</si>
  <si>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</si>
  <si>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</si>
  <si>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</si>
  <si>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</si>
  <si>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</si>
  <si>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</si>
  <si>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</si>
  <si>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</si>
  <si>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</si>
  <si>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</si>
  <si>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</si>
  <si>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</si>
  <si>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</si>
  <si>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</si>
  <si>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</si>
  <si>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</si>
  <si>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</si>
  <si>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</si>
  <si>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</si>
  <si>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</si>
  <si>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</si>
  <si>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</si>
  <si>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</si>
  <si>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</si>
  <si>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</si>
  <si>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</si>
  <si>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</si>
  <si>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</si>
  <si>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</si>
  <si>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</si>
  <si>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</si>
  <si>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</si>
  <si>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</si>
  <si>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</si>
  <si>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</si>
  <si>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</si>
  <si>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</si>
  <si>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</si>
  <si>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</si>
  <si>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</si>
  <si>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</si>
  <si>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</si>
  <si>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</si>
  <si>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</si>
  <si>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</si>
  <si>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</si>
  <si>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</si>
  <si>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</si>
  <si>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</si>
  <si>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</si>
  <si>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</si>
  <si>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</si>
  <si>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</si>
  <si>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</si>
  <si>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</si>
  <si>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</si>
  <si>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</si>
  <si>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</si>
  <si>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</si>
  <si>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</si>
  <si>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</si>
  <si>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</si>
  <si>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</si>
  <si>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</si>
  <si>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</si>
  <si>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</si>
  <si>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</si>
  <si>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</si>
  <si>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</si>
  <si>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</si>
  <si>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</si>
  <si>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</si>
  <si>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</si>
  <si>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</si>
  <si>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</si>
  <si>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</si>
  <si>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</si>
  <si>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</si>
  <si>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</si>
  <si>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</si>
  <si>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</si>
  <si>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</si>
  <si>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</si>
  <si>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</si>
  <si>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</si>
  <si>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</si>
  <si>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</si>
  <si>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</si>
  <si>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</si>
  <si>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</si>
  <si>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</si>
  <si>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</si>
  <si>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</si>
  <si>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</si>
  <si>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</si>
  <si>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</si>
  <si>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</si>
  <si>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</si>
  <si>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</si>
  <si>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</si>
  <si>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</si>
  <si>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</si>
  <si>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</si>
  <si>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</si>
  <si>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</si>
  <si>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</si>
  <si>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</si>
  <si>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</si>
  <si>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</si>
  <si>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</si>
  <si>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</si>
  <si>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</si>
  <si>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</si>
  <si>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</si>
  <si>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</si>
  <si>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</si>
  <si>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</si>
  <si>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</si>
  <si>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</si>
  <si>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</si>
  <si>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</si>
  <si>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</si>
  <si>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</si>
  <si>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</si>
  <si>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</si>
  <si>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</si>
  <si>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</si>
  <si>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</si>
  <si>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</si>
  <si>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</si>
  <si>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</si>
  <si>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</si>
  <si>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</si>
  <si>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</si>
  <si>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</si>
  <si>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</si>
  <si>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</si>
  <si>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</si>
  <si>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</si>
  <si>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</si>
  <si>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</si>
  <si>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</si>
  <si>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</si>
  <si>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</si>
  <si>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</si>
  <si>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</si>
  <si>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</si>
  <si>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</si>
  <si>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</si>
  <si>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</si>
  <si>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</si>
  <si>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</si>
  <si>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</si>
  <si>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</si>
  <si>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</si>
  <si>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</si>
  <si>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</si>
  <si>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</si>
  <si>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</si>
  <si>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</si>
  <si>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</si>
  <si>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</si>
  <si>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</si>
  <si>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</si>
  <si>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</si>
  <si>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</si>
  <si>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</si>
  <si>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</si>
  <si>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</si>
  <si>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</si>
  <si>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</si>
  <si>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</si>
  <si>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</si>
  <si>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</si>
  <si>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</si>
  <si>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</si>
  <si>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</si>
  <si>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</si>
  <si>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</si>
  <si>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</si>
  <si>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</si>
  <si>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</si>
  <si>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</si>
  <si>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</si>
  <si>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</si>
  <si>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</si>
  <si>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</si>
  <si>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</si>
  <si>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</si>
  <si>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</si>
  <si>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</si>
  <si>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</si>
  <si>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</si>
  <si>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</si>
  <si>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</si>
  <si>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</si>
  <si>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</si>
  <si>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</si>
  <si>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</si>
  <si>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</si>
  <si>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</si>
  <si>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</si>
  <si>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</si>
  <si>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</si>
  <si>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</si>
  <si>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</si>
  <si>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</si>
  <si>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</si>
  <si>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</si>
  <si>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</si>
  <si>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</si>
  <si>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</si>
  <si>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</si>
  <si>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</si>
  <si>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</si>
  <si>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</si>
  <si>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</si>
  <si>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</si>
  <si>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</si>
  <si>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</si>
  <si>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</si>
  <si>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</si>
  <si>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</si>
  <si>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</si>
  <si>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</si>
  <si>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</si>
  <si>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</si>
  <si>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</si>
  <si>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</si>
  <si>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</si>
  <si>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</si>
  <si>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</si>
  <si>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</si>
  <si>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</si>
  <si>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</si>
  <si>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</si>
  <si>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</si>
  <si>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</si>
  <si>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</si>
  <si>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</si>
  <si>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</si>
  <si>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</si>
  <si>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</si>
  <si>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</si>
  <si>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</si>
  <si>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</si>
  <si>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</si>
  <si>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</si>
  <si>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</si>
  <si>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</si>
  <si>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</si>
  <si>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</si>
  <si>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</si>
  <si>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</si>
  <si>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</si>
  <si>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</si>
  <si>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</si>
  <si>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</si>
  <si>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</si>
  <si>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</si>
  <si>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</si>
  <si>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</si>
  <si>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</si>
  <si>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</si>
  <si>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</si>
  <si>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</si>
  <si>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</si>
  <si>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</si>
  <si>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</si>
  <si>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</si>
  <si>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</si>
  <si>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</si>
  <si>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</si>
  <si>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</si>
  <si>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</si>
  <si>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</si>
  <si>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</si>
  <si>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</si>
  <si>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</si>
  <si>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</si>
  <si>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</si>
  <si>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</si>
  <si>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</si>
  <si>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</si>
  <si>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</si>
  <si>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</si>
  <si>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</si>
  <si>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</si>
  <si>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</si>
  <si>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</si>
  <si>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</si>
  <si>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</si>
  <si>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</si>
  <si>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</si>
  <si>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</si>
  <si>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</si>
  <si>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</si>
  <si>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</si>
  <si>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</si>
  <si>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</si>
  <si>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</si>
  <si>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</si>
  <si>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</si>
  <si>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</si>
  <si>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</si>
  <si>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</si>
  <si>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</si>
  <si>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</si>
  <si>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</si>
  <si>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</si>
  <si>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</si>
  <si>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</si>
  <si>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</si>
  <si>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</si>
  <si>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</si>
  <si>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</si>
  <si>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</si>
  <si>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</si>
  <si>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</si>
  <si>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</si>
  <si>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</si>
  <si>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</si>
  <si>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</si>
  <si>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</si>
  <si>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</si>
  <si>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</si>
  <si>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</si>
  <si>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</si>
  <si>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</si>
  <si>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</si>
  <si>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</si>
  <si>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</si>
  <si>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</si>
  <si>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</si>
  <si>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</si>
  <si>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</si>
  <si>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</si>
  <si>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</si>
  <si>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</si>
  <si>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</si>
  <si>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</si>
  <si>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</si>
  <si>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</si>
  <si>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</si>
  <si>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</si>
  <si>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</si>
  <si>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</si>
  <si>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</si>
  <si>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</si>
  <si>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</si>
  <si>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</si>
  <si>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</si>
  <si>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</si>
  <si>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</si>
  <si>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</si>
  <si>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</si>
  <si>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</si>
  <si>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</si>
  <si>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</si>
  <si>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</si>
  <si>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</si>
  <si>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</si>
  <si>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</si>
  <si>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</si>
  <si>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</si>
  <si>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</si>
  <si>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</si>
  <si>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</si>
  <si>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</si>
  <si>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</si>
  <si>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</si>
  <si>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</si>
  <si>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</si>
  <si>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</si>
  <si>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</si>
  <si>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</si>
  <si>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</si>
  <si>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</si>
  <si>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</si>
  <si>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</si>
  <si>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</si>
  <si>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</si>
  <si>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</si>
  <si>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</si>
  <si>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</si>
  <si>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</si>
  <si>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</si>
  <si>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</si>
  <si>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</si>
  <si>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</si>
  <si>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</si>
  <si>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</si>
  <si>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</si>
  <si>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</si>
  <si>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</si>
  <si>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</si>
  <si>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</si>
  <si>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</si>
  <si>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</si>
  <si>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</si>
  <si>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</si>
  <si>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</si>
  <si>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</si>
  <si>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</si>
  <si>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</si>
  <si>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</si>
  <si>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</si>
  <si>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</si>
  <si>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</si>
  <si>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</si>
  <si>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</si>
  <si>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</si>
  <si>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</si>
  <si>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</si>
  <si>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</si>
  <si>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</si>
  <si>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</si>
  <si>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</si>
  <si>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</si>
  <si>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</si>
  <si>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</si>
  <si>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</si>
  <si>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</si>
  <si>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</si>
  <si>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</si>
  <si>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</si>
  <si>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</si>
  <si>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</si>
  <si>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</si>
  <si>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</si>
  <si>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</si>
  <si>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</si>
  <si>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</si>
  <si>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</si>
  <si>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</si>
  <si>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</si>
  <si>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</si>
  <si>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</si>
  <si>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</si>
  <si>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</si>
  <si>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</si>
  <si>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</si>
  <si>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</si>
  <si>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</si>
  <si>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</si>
  <si>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</si>
  <si>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</si>
  <si>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</si>
  <si>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</si>
  <si>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</si>
  <si>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</si>
  <si>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</si>
  <si>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</si>
  <si>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</si>
  <si>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</si>
  <si>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</si>
  <si>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</si>
  <si>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</si>
  <si>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</si>
  <si>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</si>
  <si>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</si>
  <si>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</si>
  <si>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</si>
  <si>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</si>
  <si>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</si>
  <si>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</si>
  <si>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</si>
  <si>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</si>
  <si>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</si>
  <si>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</si>
  <si>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</si>
  <si>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</si>
  <si>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</si>
  <si>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</si>
  <si>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</si>
  <si>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</si>
  <si>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</si>
  <si>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</si>
  <si>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</si>
  <si>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</si>
  <si>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</si>
  <si>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</si>
  <si>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</si>
  <si>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</si>
  <si>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</si>
  <si>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</si>
  <si>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</si>
  <si>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</si>
  <si>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</si>
  <si>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</si>
  <si>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</si>
  <si>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</si>
  <si>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</si>
  <si>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</si>
  <si>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</si>
  <si>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</si>
  <si>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</si>
  <si>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</si>
  <si>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</si>
  <si>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</si>
  <si>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</si>
  <si>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</si>
  <si>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</si>
  <si>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</si>
  <si>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</si>
  <si>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</si>
  <si>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</si>
  <si>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</si>
  <si>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</si>
  <si>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</si>
  <si>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</si>
  <si>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</si>
  <si>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</si>
  <si>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</si>
  <si>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</si>
  <si>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</si>
  <si>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</si>
  <si>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</si>
  <si>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</si>
  <si>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</si>
  <si>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</si>
  <si>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</si>
  <si>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</si>
  <si>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</si>
  <si>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</si>
  <si>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</si>
  <si>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</si>
  <si>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</si>
  <si>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</si>
  <si>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</si>
  <si>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</si>
  <si>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</si>
  <si>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</si>
  <si>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</si>
  <si>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</si>
  <si>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</si>
  <si>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</si>
  <si>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</si>
  <si>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</si>
  <si>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</si>
  <si>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</si>
  <si>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</si>
  <si>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</si>
  <si>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</si>
  <si>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</si>
  <si>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</si>
  <si>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</si>
  <si>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</si>
  <si>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</si>
  <si>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</si>
  <si>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</si>
  <si>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</si>
  <si>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</si>
  <si>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</si>
  <si>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</si>
  <si>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</si>
  <si>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</si>
  <si>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</si>
  <si>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</si>
  <si>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</si>
  <si>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</si>
  <si>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</si>
  <si>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</si>
  <si>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</si>
  <si>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</si>
  <si>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</si>
  <si>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</si>
  <si>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</si>
  <si>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</si>
  <si>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</si>
  <si>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</si>
  <si>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</si>
  <si>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</si>
  <si>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</si>
  <si>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</si>
  <si>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</si>
  <si>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</si>
  <si>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</si>
  <si>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</si>
  <si>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</si>
  <si>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</si>
  <si>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</si>
  <si>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</si>
  <si>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</si>
  <si>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</si>
  <si>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</si>
  <si>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</si>
  <si>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</si>
  <si>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</si>
  <si>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</si>
  <si>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</si>
  <si>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</si>
  <si>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</si>
  <si>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</si>
  <si>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</si>
  <si>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</si>
  <si>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</si>
  <si>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</si>
  <si>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</si>
  <si>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</si>
  <si>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</si>
  <si>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</si>
  <si>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</si>
  <si>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</si>
  <si>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</si>
  <si>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</si>
  <si>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</si>
  <si>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</si>
  <si>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</si>
  <si>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</si>
  <si>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</si>
  <si>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</si>
  <si>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</si>
  <si>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</si>
  <si>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</si>
  <si>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</si>
  <si>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</si>
  <si>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</si>
  <si>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</si>
  <si>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</si>
  <si>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</si>
  <si>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</si>
  <si>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</si>
  <si>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</si>
  <si>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</si>
  <si>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</si>
  <si>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</si>
  <si>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</si>
  <si>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</si>
  <si>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</si>
  <si>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</si>
  <si>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</si>
  <si>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</si>
  <si>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</si>
  <si>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</si>
  <si>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</si>
  <si>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</si>
  <si>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</si>
  <si>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</si>
  <si>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</si>
  <si>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</si>
  <si>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</si>
  <si>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</si>
  <si>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</si>
  <si>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</si>
  <si>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</si>
  <si>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</si>
  <si>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</si>
  <si>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</si>
  <si>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</si>
  <si>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</si>
  <si>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</si>
  <si>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</si>
  <si>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</si>
  <si>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</si>
  <si>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</si>
  <si>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</si>
  <si>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</si>
  <si>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</si>
  <si>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</si>
  <si>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</si>
  <si>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</si>
  <si>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</si>
  <si>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</si>
  <si>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</si>
  <si>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</si>
  <si>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</si>
  <si>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</si>
  <si>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</si>
  <si>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</si>
  <si>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</si>
  <si>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</si>
  <si>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</si>
  <si>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</si>
  <si>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</si>
  <si>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</si>
  <si>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</si>
  <si>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</si>
  <si>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</si>
  <si>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</si>
  <si>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</si>
  <si>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</si>
  <si>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</si>
  <si>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</si>
  <si>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</si>
  <si>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</si>
  <si>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</si>
  <si>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</si>
  <si>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</si>
  <si>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</si>
  <si>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</si>
  <si>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</si>
  <si>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</si>
  <si>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</si>
  <si>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</si>
  <si>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</si>
  <si>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</si>
  <si>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</si>
  <si>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</si>
  <si>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</si>
  <si>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</si>
  <si>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</si>
  <si>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</si>
  <si>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</si>
  <si>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</si>
  <si>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</si>
  <si>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</si>
  <si>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</si>
  <si>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</si>
  <si>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</si>
  <si>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</si>
  <si>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</si>
  <si>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</si>
  <si>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</si>
  <si>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</si>
  <si>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</si>
  <si>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</si>
  <si>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</si>
  <si>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</si>
  <si>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</si>
  <si>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</si>
  <si>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</si>
  <si>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</si>
  <si>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</si>
  <si>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</si>
  <si>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</si>
  <si>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</si>
  <si>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</si>
  <si>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</si>
  <si>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</si>
  <si>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</si>
  <si>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</si>
  <si>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</si>
  <si>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</si>
  <si>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</si>
  <si>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</si>
  <si>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</si>
  <si>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</si>
  <si>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</si>
  <si>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</si>
  <si>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</si>
  <si>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</si>
  <si>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</si>
  <si>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</si>
  <si>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</si>
  <si>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</si>
  <si>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</si>
  <si>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</si>
  <si>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</si>
  <si>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</si>
  <si>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</si>
  <si>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</si>
  <si>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</si>
  <si>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</si>
  <si>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</si>
  <si>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</si>
  <si>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</si>
  <si>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</si>
  <si>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</si>
  <si>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</si>
  <si>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</si>
  <si>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</si>
  <si>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</si>
  <si>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</si>
  <si>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</si>
  <si>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</si>
  <si>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</si>
  <si>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</si>
  <si>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</si>
  <si>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</si>
  <si>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</si>
  <si>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</si>
  <si>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</si>
  <si>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</si>
  <si>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</si>
  <si>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</si>
  <si>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</si>
  <si>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</si>
  <si>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</si>
  <si>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</si>
  <si>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</si>
  <si>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</si>
  <si>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</si>
  <si>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</si>
  <si>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</si>
  <si>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</si>
  <si>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</si>
  <si>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</si>
  <si>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</si>
  <si>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</si>
  <si>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</si>
  <si>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</si>
  <si>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</si>
  <si>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</si>
  <si>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</si>
  <si>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</si>
  <si>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</si>
  <si>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</si>
  <si>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</si>
  <si>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</si>
  <si>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</si>
  <si>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</si>
  <si>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</si>
  <si>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</si>
  <si>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</si>
  <si>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</si>
  <si>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</si>
  <si>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</si>
  <si>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</si>
  <si>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</si>
  <si>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</si>
  <si>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</si>
  <si>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</si>
  <si>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</si>
  <si>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</si>
  <si>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</si>
  <si>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</si>
  <si>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</si>
  <si>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</si>
  <si>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</si>
  <si>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</si>
  <si>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</si>
  <si>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</si>
  <si>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</si>
  <si>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</si>
  <si>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</si>
  <si>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</si>
  <si>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</si>
  <si>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</si>
  <si>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</si>
  <si>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</si>
  <si>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</si>
  <si>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</si>
  <si>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</si>
  <si>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</si>
  <si>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</si>
  <si>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</si>
  <si>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</si>
  <si>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</si>
  <si>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</si>
  <si>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</si>
  <si>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</si>
  <si>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</si>
  <si>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</si>
  <si>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</si>
  <si>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</si>
  <si>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</si>
  <si>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</si>
  <si>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</si>
  <si>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</si>
  <si>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</si>
  <si>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</si>
  <si>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</si>
  <si>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</si>
  <si>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</si>
  <si>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</si>
  <si>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</si>
  <si>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</si>
  <si>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</si>
  <si>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</si>
  <si>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</si>
  <si>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</si>
  <si>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</si>
  <si>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</si>
  <si>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</si>
  <si>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</si>
  <si>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</si>
  <si>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</si>
  <si>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</si>
  <si>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</si>
  <si>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</si>
  <si>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</si>
  <si>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</si>
  <si>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</si>
  <si>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</si>
  <si>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</si>
  <si>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</si>
  <si>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</si>
  <si>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</si>
  <si>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</si>
  <si>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</si>
  <si>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</si>
  <si>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</si>
  <si>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</si>
  <si>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</si>
  <si>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</si>
  <si>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</si>
  <si>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</si>
  <si>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</si>
  <si>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</si>
  <si>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</si>
  <si>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</si>
  <si>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</si>
  <si>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</si>
  <si>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</si>
  <si>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</si>
  <si>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</si>
  <si>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</si>
  <si>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</si>
  <si>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</si>
  <si>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</si>
  <si>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</si>
  <si>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</si>
  <si>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</si>
  <si>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</si>
  <si>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</si>
  <si>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</si>
  <si>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</si>
  <si>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</si>
  <si>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</si>
  <si>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</si>
  <si>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</si>
  <si>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</si>
  <si>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</si>
  <si>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</si>
  <si>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</si>
  <si>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</si>
  <si>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</si>
  <si>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</si>
  <si>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</si>
  <si>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</si>
  <si>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</si>
  <si>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</si>
  <si>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</si>
  <si>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</si>
  <si>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</si>
  <si>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</si>
  <si>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</si>
  <si>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</si>
  <si>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</si>
  <si>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</si>
  <si>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</si>
  <si>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</si>
  <si>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</si>
  <si>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</si>
  <si>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</si>
  <si>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</si>
  <si>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</si>
  <si>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</si>
  <si>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</si>
  <si>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</si>
  <si>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</si>
  <si>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</si>
  <si>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</si>
  <si>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</si>
  <si>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</si>
  <si>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</si>
  <si>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</si>
  <si>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</si>
  <si>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</si>
  <si>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</si>
  <si>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</si>
  <si>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</si>
  <si>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</si>
  <si>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</si>
  <si>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</si>
  <si>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</si>
  <si>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</si>
  <si>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</si>
  <si>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</si>
  <si>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</si>
  <si>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</si>
  <si>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</si>
  <si>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</si>
  <si>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</si>
  <si>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</si>
  <si>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</si>
  <si>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</si>
  <si>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</si>
  <si>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</si>
  <si>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</si>
  <si>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</si>
  <si>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</si>
  <si>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</si>
  <si>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</si>
  <si>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</si>
  <si>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</si>
  <si>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</si>
  <si>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</si>
  <si>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</si>
  <si>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</si>
  <si>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</si>
  <si>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</si>
  <si>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</si>
  <si>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</si>
  <si>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</si>
  <si>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</si>
  <si>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</si>
  <si>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</si>
  <si>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</si>
  <si>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</si>
  <si>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</si>
  <si>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</si>
  <si>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</si>
  <si>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</si>
  <si>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</si>
  <si>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</si>
  <si>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</si>
  <si>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</si>
  <si>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</si>
  <si>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</si>
  <si>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</si>
  <si>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</si>
  <si>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</si>
  <si>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</si>
  <si>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</si>
  <si>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</si>
  <si>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</si>
  <si>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</si>
  <si>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</si>
  <si>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</si>
  <si>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</si>
  <si>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</si>
  <si>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</si>
  <si>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</si>
  <si>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</si>
  <si>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</si>
  <si>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</si>
  <si>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</si>
  <si>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</si>
  <si>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</si>
  <si>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</si>
  <si>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</si>
  <si>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</si>
  <si>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</si>
  <si>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</si>
  <si>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</si>
  <si>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</si>
  <si>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</si>
  <si>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</si>
  <si>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</si>
  <si>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</si>
  <si>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</si>
  <si>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</si>
  <si>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</si>
  <si>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</si>
  <si>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</si>
  <si>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</si>
  <si>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</si>
  <si>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</si>
  <si>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</si>
  <si>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</si>
  <si>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</si>
  <si>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</si>
  <si>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</si>
  <si>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</si>
  <si>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</si>
  <si>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</si>
  <si>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</si>
  <si>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</si>
  <si>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</si>
  <si>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</si>
  <si>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</si>
  <si>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</si>
  <si>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</si>
  <si>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</si>
  <si>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</si>
  <si>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</si>
  <si>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</si>
  <si>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</si>
  <si>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</si>
  <si>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</si>
  <si>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</si>
  <si>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</si>
  <si>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</si>
  <si>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</si>
  <si>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</si>
  <si>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</si>
  <si>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</si>
  <si>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</si>
  <si>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</si>
  <si>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</si>
  <si>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</si>
  <si>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</si>
  <si>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</si>
  <si>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</si>
  <si>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</si>
  <si>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</si>
  <si>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</si>
  <si>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</si>
  <si>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</si>
  <si>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</si>
  <si>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</si>
  <si>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</si>
  <si>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</si>
  <si>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</si>
  <si>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</si>
  <si>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</si>
  <si>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</si>
  <si>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</si>
  <si>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</si>
  <si>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</si>
  <si>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</si>
  <si>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</si>
  <si>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</si>
  <si>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</si>
  <si>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</si>
  <si>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</si>
  <si>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</si>
  <si>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</si>
  <si>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</si>
  <si>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</si>
  <si>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</si>
  <si>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</si>
  <si>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</si>
  <si>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</si>
  <si>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</si>
  <si>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</si>
  <si>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</si>
  <si>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</si>
  <si>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</si>
  <si>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</si>
  <si>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</si>
  <si>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</si>
  <si>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</si>
  <si>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</si>
  <si>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</si>
  <si>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</si>
  <si>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</si>
  <si>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</si>
  <si>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</si>
  <si>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</si>
  <si>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</si>
  <si>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</si>
  <si>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</si>
  <si>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</si>
  <si>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</si>
  <si>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</si>
  <si>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</si>
  <si>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</si>
  <si>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</si>
  <si>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</si>
  <si>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</si>
  <si>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</si>
  <si>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</si>
  <si>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</si>
  <si>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</si>
  <si>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</si>
  <si>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</si>
  <si>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</si>
  <si>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</si>
  <si>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</si>
  <si>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</si>
  <si>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</si>
  <si>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</si>
  <si>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</si>
  <si>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</si>
  <si>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</si>
  <si>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</si>
  <si>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</si>
  <si>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</si>
  <si>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</si>
  <si>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</si>
  <si>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</si>
  <si>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</si>
  <si>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</si>
  <si>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</si>
  <si>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</si>
  <si>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</si>
  <si>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</si>
  <si>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</si>
  <si>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</si>
  <si>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</si>
  <si>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</si>
  <si>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</si>
  <si>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</si>
  <si>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</si>
  <si>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</si>
  <si>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</si>
  <si>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</si>
  <si>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</si>
  <si>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</si>
  <si>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</si>
  <si>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</si>
  <si>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</si>
  <si>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</si>
  <si>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</si>
  <si>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</si>
  <si>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</si>
  <si>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</si>
  <si>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</si>
  <si>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</si>
  <si>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</si>
  <si>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</si>
  <si>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</si>
  <si>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</si>
  <si>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</si>
  <si>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</si>
  <si>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</si>
  <si>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</si>
  <si>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</si>
  <si>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</si>
  <si>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</si>
  <si>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</si>
  <si>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</si>
  <si>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</si>
  <si>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</si>
  <si>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</si>
  <si>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</si>
  <si>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</si>
  <si>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</si>
  <si>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</si>
  <si>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</si>
  <si>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</si>
  <si>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</si>
  <si>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</si>
  <si>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</si>
  <si>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</si>
  <si>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</si>
  <si>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</si>
  <si>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</si>
  <si>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</si>
  <si>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</si>
  <si>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</si>
  <si>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</si>
  <si>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</si>
  <si>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</si>
  <si>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</si>
  <si>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</si>
  <si>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</si>
  <si>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</si>
  <si>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</si>
  <si>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</si>
  <si>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</si>
  <si>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</si>
  <si>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</si>
  <si>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</si>
  <si>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</si>
  <si>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</si>
  <si>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</si>
  <si>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</si>
  <si>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</si>
  <si>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</si>
  <si>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</si>
  <si>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</si>
  <si>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</si>
  <si>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</si>
  <si>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</si>
  <si>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</si>
  <si>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</si>
  <si>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</si>
  <si>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</si>
  <si>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</si>
  <si>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</si>
  <si>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</si>
  <si>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</si>
  <si>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</si>
  <si>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</si>
  <si>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</si>
  <si>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</si>
  <si>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</si>
  <si>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</si>
  <si>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</si>
  <si>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</si>
  <si>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</si>
  <si>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</si>
  <si>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</si>
  <si>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</si>
  <si>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</si>
  <si>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</si>
  <si>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</si>
  <si>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</si>
  <si>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</si>
  <si>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</si>
  <si>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</si>
  <si>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</si>
  <si>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</si>
  <si>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</si>
  <si>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</si>
  <si>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</si>
  <si>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</si>
  <si>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</si>
  <si>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</si>
  <si>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</si>
  <si>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</si>
  <si>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</si>
  <si>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</si>
  <si>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</si>
  <si>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</si>
  <si>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</si>
  <si>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</si>
  <si>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</si>
  <si>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</si>
  <si>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</si>
  <si>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</si>
  <si>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</si>
  <si>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</si>
  <si>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</si>
  <si>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</si>
  <si>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</si>
  <si>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</si>
  <si>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</si>
  <si>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</si>
  <si>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</si>
  <si>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</si>
  <si>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</si>
  <si>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</si>
  <si>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</si>
  <si>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</si>
  <si>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</si>
  <si>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</si>
  <si>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</si>
  <si>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</si>
  <si>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</si>
  <si>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</si>
  <si>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</si>
  <si>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</si>
  <si>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</si>
  <si>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</si>
  <si>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</si>
  <si>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</si>
  <si>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</si>
  <si>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</si>
  <si>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</si>
  <si>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</si>
  <si>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</si>
  <si>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</si>
  <si>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</si>
  <si>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</si>
  <si>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</si>
  <si>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</si>
  <si>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</si>
  <si>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</si>
  <si>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</si>
  <si>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</si>
  <si>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</si>
  <si>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</si>
  <si>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</si>
  <si>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</si>
  <si>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</si>
  <si>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</si>
  <si>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</si>
  <si>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</si>
  <si>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</si>
  <si>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</si>
  <si>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</si>
  <si>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</si>
  <si>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</si>
  <si>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</si>
  <si>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</si>
  <si>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</si>
  <si>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</si>
  <si>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</si>
  <si>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</si>
  <si>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</si>
  <si>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</si>
  <si>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</si>
  <si>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</si>
  <si>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</si>
  <si>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</si>
  <si>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</si>
  <si>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</si>
  <si>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</si>
  <si>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</si>
  <si>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</si>
  <si>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</si>
  <si>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</si>
  <si>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</si>
  <si>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</si>
  <si>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</si>
  <si>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</si>
  <si>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</si>
  <si>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</si>
  <si>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</si>
  <si>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</si>
  <si>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</si>
  <si>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</si>
  <si>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</si>
  <si>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</si>
  <si>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</si>
  <si>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</si>
  <si>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</si>
  <si>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</si>
  <si>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</si>
  <si>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</si>
  <si>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</si>
  <si>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</si>
  <si>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</si>
  <si>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</si>
  <si>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</si>
  <si>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</si>
  <si>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</si>
  <si>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</si>
  <si>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</si>
  <si>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</si>
  <si>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</si>
  <si>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</si>
  <si>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</si>
  <si>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</si>
  <si>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</si>
  <si>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</si>
  <si>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</si>
  <si>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</si>
  <si>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</si>
  <si>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</si>
  <si>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</si>
  <si>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</si>
  <si>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</si>
  <si>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</si>
  <si>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</si>
  <si>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</si>
  <si>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</si>
  <si>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</si>
  <si>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</si>
  <si>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</si>
  <si>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</si>
  <si>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</si>
  <si>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</si>
  <si>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</si>
  <si>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</si>
  <si>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</si>
  <si>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</si>
  <si>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</si>
  <si>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</si>
  <si>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</si>
  <si>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</si>
  <si>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</si>
  <si>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</si>
  <si>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</si>
  <si>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</si>
  <si>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</si>
  <si>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</si>
  <si>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</si>
  <si>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</si>
  <si>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</si>
  <si>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</si>
  <si>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</si>
  <si>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</si>
  <si>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</si>
  <si>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</si>
  <si>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</si>
  <si>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</si>
  <si>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</si>
  <si>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</si>
  <si>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</si>
  <si>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</si>
  <si>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</si>
  <si>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</si>
  <si>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</si>
  <si>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</si>
  <si>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</si>
  <si>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</si>
  <si>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</si>
  <si>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</si>
  <si>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</si>
  <si>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</si>
  <si>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</si>
  <si>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</si>
  <si>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</si>
  <si>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</si>
  <si>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</si>
  <si>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</si>
  <si>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</si>
  <si>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</si>
  <si>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</si>
  <si>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</si>
  <si>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</si>
  <si>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</si>
  <si>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</si>
  <si>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</si>
  <si>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</si>
  <si>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</si>
  <si>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</si>
  <si>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</si>
  <si>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</si>
  <si>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</si>
  <si>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</si>
  <si>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</si>
  <si>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</si>
  <si>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</si>
  <si>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</si>
  <si>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</si>
  <si>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</si>
  <si>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</si>
  <si>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</si>
  <si>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</si>
  <si>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</si>
  <si>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</si>
  <si>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</si>
  <si>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</si>
  <si>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</si>
  <si>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</si>
  <si>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</si>
  <si>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</si>
  <si>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</si>
  <si>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</si>
  <si>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</si>
  <si>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</si>
  <si>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</si>
  <si>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</si>
  <si>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</si>
  <si>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</si>
  <si>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</si>
  <si>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</si>
  <si>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</si>
  <si>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</si>
  <si>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</si>
  <si>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</si>
  <si>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</si>
  <si>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</si>
  <si>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</si>
  <si>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</si>
  <si>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</si>
  <si>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</si>
  <si>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</si>
  <si>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</si>
  <si>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</si>
  <si>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</si>
  <si>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</si>
  <si>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</si>
  <si>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</si>
  <si>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</si>
  <si>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</si>
  <si>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</si>
  <si>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</si>
  <si>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</si>
  <si>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</si>
  <si>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</si>
  <si>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</si>
  <si>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</si>
  <si>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</si>
  <si>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</si>
  <si>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</si>
  <si>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</si>
  <si>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</si>
  <si>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</si>
  <si>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</si>
  <si>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</si>
  <si>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</si>
  <si>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</si>
  <si>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</si>
  <si>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</si>
  <si>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</si>
  <si>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</si>
  <si>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</si>
  <si>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</si>
  <si>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</si>
  <si>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</si>
  <si>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</si>
  <si>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</si>
  <si>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</si>
  <si>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</si>
  <si>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</si>
  <si>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</si>
  <si>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</si>
  <si>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</si>
  <si>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</si>
  <si>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</si>
  <si>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</si>
  <si>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</si>
  <si>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</si>
  <si>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</si>
  <si>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</si>
  <si>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</si>
  <si>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</si>
  <si>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</si>
  <si>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</si>
  <si>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</si>
  <si>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</si>
  <si>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</si>
  <si>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</si>
  <si>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</si>
  <si>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</si>
  <si>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</si>
  <si>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</si>
  <si>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</si>
  <si>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</si>
  <si>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</si>
  <si>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</si>
  <si>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</si>
  <si>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</si>
  <si>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</si>
  <si>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</si>
  <si>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</si>
  <si>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</si>
  <si>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</si>
  <si>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</si>
  <si>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</si>
  <si>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</si>
  <si>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</si>
  <si>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</si>
  <si>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</si>
  <si>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</si>
  <si>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</si>
  <si>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</si>
  <si>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</si>
  <si>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</si>
  <si>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</si>
  <si>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</si>
  <si>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</si>
  <si>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</si>
  <si>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</si>
  <si>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</si>
  <si>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</si>
  <si>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</si>
  <si>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</si>
  <si>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</si>
  <si>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</si>
  <si>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</si>
  <si>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</si>
  <si>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</si>
  <si>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</si>
  <si>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</si>
  <si>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</si>
  <si>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</si>
  <si>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</si>
  <si>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</si>
  <si>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</si>
  <si>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</si>
  <si>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</si>
  <si>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</si>
  <si>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</si>
  <si>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</si>
  <si>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</si>
  <si>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</si>
  <si>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</si>
  <si>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</si>
  <si>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</si>
  <si>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</si>
  <si>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</si>
  <si>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</si>
  <si>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</si>
  <si>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</si>
  <si>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</si>
  <si>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</si>
  <si>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</si>
  <si>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</si>
  <si>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</si>
  <si>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</si>
  <si>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</si>
  <si>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</si>
  <si>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</si>
  <si>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</si>
  <si>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</si>
  <si>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</si>
  <si>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</si>
  <si>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</si>
  <si>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</si>
  <si>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</si>
  <si>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</si>
  <si>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</si>
  <si>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</si>
  <si>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</si>
  <si>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</si>
  <si>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</si>
  <si>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</si>
  <si>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</si>
  <si>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</si>
  <si>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</si>
  <si>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</si>
  <si>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</si>
  <si>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</si>
  <si>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</si>
  <si>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</si>
  <si>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</si>
  <si>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</si>
  <si>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</si>
  <si>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</si>
  <si>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</si>
  <si>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</si>
  <si>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</si>
  <si>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</si>
  <si>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</si>
  <si>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</si>
  <si>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</si>
  <si>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</si>
  <si>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</si>
  <si>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</si>
  <si>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</si>
  <si>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</si>
  <si>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</si>
  <si>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</si>
  <si>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</si>
  <si>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</si>
  <si>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</si>
  <si>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</si>
  <si>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</si>
  <si>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</si>
  <si>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</si>
  <si>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</si>
  <si>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</si>
  <si>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</si>
  <si>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</si>
  <si>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</si>
  <si>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</si>
  <si>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</si>
  <si>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</si>
  <si>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</si>
  <si>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</si>
  <si>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</si>
  <si>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</si>
  <si>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</si>
  <si>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</si>
  <si>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</si>
  <si>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</si>
  <si>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</si>
  <si>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</si>
  <si>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</si>
  <si>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</si>
  <si>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</si>
  <si>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</si>
  <si>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</si>
  <si>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</si>
  <si>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</si>
  <si>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</si>
  <si>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</si>
  <si>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</si>
  <si>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</si>
  <si>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</si>
  <si>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</si>
  <si>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</si>
  <si>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</si>
  <si>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</si>
  <si>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</si>
  <si>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</si>
  <si>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</si>
  <si>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</si>
  <si>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</si>
  <si>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</si>
  <si>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</si>
  <si>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</si>
  <si>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</si>
  <si>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</si>
  <si>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</si>
  <si>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</si>
  <si>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</si>
  <si>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</si>
  <si>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</si>
  <si>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</si>
  <si>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</si>
  <si>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</si>
  <si>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</si>
  <si>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</si>
  <si>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</si>
  <si>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</si>
  <si>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</si>
  <si>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</si>
  <si>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</si>
  <si>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</si>
  <si>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</si>
  <si>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</si>
  <si>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</si>
  <si>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</si>
  <si>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</si>
  <si>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</si>
  <si>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</si>
  <si>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</si>
  <si>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</si>
  <si>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</si>
  <si>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</si>
  <si>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</si>
  <si>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</si>
  <si>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</si>
  <si>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</si>
  <si>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</si>
  <si>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</si>
  <si>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</si>
  <si>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</si>
  <si>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</si>
  <si>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</si>
  <si>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</si>
  <si>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</si>
  <si>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</si>
  <si>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</si>
  <si>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</si>
  <si>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</si>
  <si>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</si>
  <si>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</si>
  <si>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</si>
  <si>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</si>
  <si>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</si>
  <si>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</si>
  <si>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</si>
  <si>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</si>
  <si>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</si>
  <si>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</si>
  <si>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</si>
  <si>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</si>
  <si>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</si>
  <si>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</si>
  <si>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</si>
  <si>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</si>
  <si>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</si>
  <si>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</si>
  <si>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</si>
  <si>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</si>
  <si>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</si>
  <si>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</si>
  <si>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</si>
  <si>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</si>
  <si>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</si>
  <si>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</si>
  <si>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</si>
  <si>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</si>
  <si>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</si>
  <si>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</si>
  <si>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</si>
  <si>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</si>
  <si>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</si>
  <si>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</si>
  <si>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</si>
  <si>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</si>
  <si>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</si>
  <si>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</si>
  <si>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</si>
  <si>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</si>
  <si>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</si>
  <si>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</si>
  <si>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</si>
  <si>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</si>
  <si>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</si>
  <si>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</si>
  <si>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</si>
  <si>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</si>
  <si>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</si>
  <si>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</si>
  <si>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</si>
  <si>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</si>
  <si>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</si>
  <si>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</si>
  <si>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</si>
  <si>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</si>
  <si>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</si>
  <si>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</si>
  <si>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</si>
  <si>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</si>
  <si>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</si>
  <si>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</si>
  <si>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</si>
  <si>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</si>
  <si>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</si>
  <si>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</si>
  <si>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</si>
  <si>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</si>
  <si>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</si>
  <si>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</si>
  <si>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</si>
  <si>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</si>
  <si>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</si>
  <si>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</si>
  <si>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</si>
  <si>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</si>
  <si>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</si>
  <si>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</si>
  <si>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</si>
  <si>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</si>
  <si>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</si>
  <si>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</si>
  <si>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</si>
  <si>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</si>
  <si>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</si>
  <si>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</si>
  <si>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</si>
  <si>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</si>
  <si>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</si>
  <si>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</si>
  <si>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</si>
  <si>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</si>
  <si>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</si>
  <si>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</si>
  <si>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</si>
  <si>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</si>
  <si>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</si>
  <si>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</si>
  <si>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</si>
  <si>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</si>
  <si>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</si>
  <si>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</si>
  <si>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</si>
  <si>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</si>
  <si>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</si>
  <si>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</si>
  <si>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</si>
  <si>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</si>
  <si>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</si>
  <si>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</si>
  <si>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</si>
  <si>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</si>
  <si>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</si>
  <si>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</si>
  <si>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</si>
  <si>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</si>
  <si>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</si>
  <si>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</si>
  <si>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</si>
  <si>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</si>
  <si>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</si>
  <si>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</si>
  <si>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</si>
  <si>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</si>
  <si>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</si>
  <si>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</si>
  <si>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</si>
  <si>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</si>
  <si>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</si>
  <si>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</si>
  <si>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</si>
  <si>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</si>
  <si>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</si>
  <si>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</si>
  <si>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</si>
  <si>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</si>
  <si>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</si>
  <si>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</si>
  <si>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</si>
  <si>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</si>
  <si>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</si>
  <si>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</si>
  <si>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</si>
  <si>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</si>
  <si>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</si>
  <si>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</si>
  <si>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</si>
  <si>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</si>
  <si>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</si>
  <si>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</si>
  <si>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</si>
  <si>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</si>
  <si>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</si>
  <si>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</si>
  <si>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</si>
  <si>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</si>
  <si>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</si>
  <si>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</si>
  <si>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</si>
  <si>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</si>
  <si>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</si>
  <si>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</si>
  <si>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</si>
  <si>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</si>
  <si>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</si>
  <si>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</si>
  <si>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</si>
  <si>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</si>
  <si>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</si>
  <si>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</si>
  <si>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</si>
  <si>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</si>
  <si>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</si>
  <si>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</si>
  <si>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</si>
  <si>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</si>
  <si>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</si>
  <si>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</si>
  <si>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</si>
  <si>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</si>
  <si>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</si>
  <si>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</si>
  <si>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</si>
  <si>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</si>
  <si>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</si>
  <si>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</si>
  <si>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</si>
  <si>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</si>
  <si>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</si>
  <si>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</si>
  <si>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</si>
  <si>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</si>
  <si>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</si>
  <si>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</si>
  <si>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</si>
  <si>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</si>
  <si>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</si>
  <si>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</si>
  <si>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</si>
  <si>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</si>
  <si>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</si>
  <si>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</si>
  <si>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</si>
  <si>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</si>
  <si>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</si>
  <si>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</si>
  <si>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</si>
  <si>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</si>
  <si>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</si>
  <si>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</si>
  <si>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</si>
  <si>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</si>
  <si>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</si>
  <si>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</si>
  <si>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</si>
  <si>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</si>
  <si>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</si>
  <si>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</si>
  <si>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</si>
  <si>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</si>
  <si>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</si>
  <si>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</si>
  <si>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</si>
  <si>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</si>
  <si>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</si>
  <si>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</si>
  <si>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</si>
  <si>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</si>
  <si>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</si>
  <si>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</si>
  <si>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</si>
  <si>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</si>
  <si>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</si>
  <si>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</si>
  <si>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</si>
  <si>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</si>
  <si>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</si>
  <si>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</si>
  <si>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</si>
  <si>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</si>
  <si>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</si>
  <si>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</si>
  <si>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</si>
  <si>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</si>
  <si>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</si>
  <si>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</si>
  <si>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</si>
  <si>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</si>
  <si>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</si>
  <si>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</si>
  <si>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</si>
  <si>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</si>
  <si>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</si>
  <si>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</si>
  <si>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</si>
  <si>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</si>
  <si>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</si>
  <si>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</si>
  <si>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</si>
  <si>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</si>
  <si>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</si>
  <si>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</si>
  <si>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</si>
  <si>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</si>
  <si>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</si>
  <si>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</si>
  <si>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</si>
  <si>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</si>
  <si>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</si>
  <si>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</si>
  <si>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</si>
  <si>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</si>
  <si>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</si>
  <si>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</si>
  <si>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</si>
  <si>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</si>
  <si>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</si>
  <si>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</si>
  <si>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</si>
  <si>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</si>
  <si>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</si>
  <si>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</si>
  <si>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</si>
  <si>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</si>
  <si>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</si>
  <si>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</si>
  <si>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</si>
  <si>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</si>
  <si>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</si>
  <si>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</si>
  <si>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</si>
  <si>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</si>
  <si>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</si>
  <si>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</si>
  <si>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</si>
  <si>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</si>
  <si>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</si>
  <si>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</si>
  <si>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</si>
  <si>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</si>
  <si>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</si>
  <si>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</si>
  <si>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</si>
  <si>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</si>
  <si>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</si>
  <si>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</si>
  <si>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</si>
  <si>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</si>
  <si>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</si>
  <si>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</si>
  <si>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</si>
  <si>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</si>
  <si>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</si>
  <si>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</si>
  <si>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</si>
  <si>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</si>
  <si>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</si>
  <si>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</si>
  <si>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</si>
  <si>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</si>
  <si>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</si>
  <si>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</si>
  <si>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</si>
  <si>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</si>
  <si>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</si>
  <si>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</si>
  <si>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</si>
  <si>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</si>
  <si>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</si>
  <si>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</si>
  <si>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</si>
  <si>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</si>
  <si>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</si>
  <si>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</si>
  <si>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</si>
  <si>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</si>
  <si>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</si>
  <si>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</si>
  <si>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</si>
  <si>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</si>
  <si>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</si>
  <si>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</si>
  <si>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</si>
  <si>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</si>
  <si>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</si>
  <si>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</si>
  <si>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</si>
  <si>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</si>
  <si>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</si>
  <si>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</si>
  <si>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</si>
  <si>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</si>
  <si>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</si>
  <si>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</si>
  <si>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</si>
  <si>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</si>
  <si>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</si>
  <si>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</si>
  <si>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</si>
  <si>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</si>
  <si>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</si>
  <si>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</si>
  <si>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</si>
  <si>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</si>
  <si>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</si>
  <si>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</si>
  <si>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</si>
  <si>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</si>
  <si>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</si>
  <si>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</si>
  <si>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</si>
  <si>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</si>
  <si>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</si>
  <si>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</si>
  <si>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</si>
  <si>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</si>
  <si>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</si>
  <si>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</si>
  <si>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</si>
  <si>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</si>
  <si>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</si>
  <si>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</si>
  <si>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</si>
  <si>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</si>
  <si>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</si>
  <si>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</si>
  <si>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</si>
  <si>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</si>
  <si>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</si>
  <si>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</si>
  <si>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</si>
  <si>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</si>
  <si>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</si>
  <si>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</si>
  <si>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</si>
  <si>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</si>
  <si>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</si>
  <si>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</si>
  <si>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</si>
  <si>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</si>
  <si>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</si>
  <si>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</si>
  <si>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</si>
  <si>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</si>
  <si>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</si>
  <si>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</si>
  <si>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</si>
  <si>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</si>
  <si>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</si>
  <si>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</si>
  <si>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</si>
  <si>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</si>
  <si>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</si>
  <si>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</si>
  <si>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</si>
  <si>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</si>
  <si>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</si>
  <si>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</si>
  <si>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</si>
  <si>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</si>
  <si>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</si>
  <si>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</si>
  <si>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</si>
  <si>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</si>
  <si>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</si>
  <si>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</si>
  <si>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</si>
  <si>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</si>
  <si>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</si>
  <si>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</si>
  <si>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</si>
  <si>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</si>
  <si>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</si>
  <si>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</si>
  <si>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</si>
  <si>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</si>
  <si>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</si>
  <si>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</si>
  <si>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</si>
  <si>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</si>
  <si>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</si>
  <si>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</si>
  <si>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</si>
  <si>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</si>
  <si>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</si>
  <si>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</si>
  <si>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</si>
  <si>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</si>
  <si>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</si>
  <si>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</si>
  <si>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</si>
  <si>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</si>
  <si>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</si>
  <si>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</si>
  <si>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</si>
  <si>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</si>
  <si>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</si>
  <si>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</si>
  <si>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</si>
  <si>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</si>
  <si>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</si>
  <si>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</si>
  <si>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</si>
  <si>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</si>
  <si>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</si>
  <si>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</si>
  <si>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</si>
  <si>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</si>
  <si>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</si>
  <si>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</si>
  <si>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</si>
  <si>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</si>
  <si>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</si>
  <si>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</si>
  <si>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</si>
  <si>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</si>
  <si>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</si>
  <si>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</si>
  <si>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</si>
  <si>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</si>
  <si>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</si>
  <si>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</si>
  <si>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</si>
  <si>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</si>
  <si>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</si>
  <si>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</si>
  <si>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</si>
  <si>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</si>
  <si>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</si>
  <si>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</si>
  <si>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</si>
  <si>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</si>
  <si>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</si>
  <si>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</si>
  <si>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</si>
  <si>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</si>
  <si>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</si>
  <si>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</si>
  <si>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</si>
  <si>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</si>
  <si>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</si>
  <si>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</si>
  <si>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</si>
  <si>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</si>
  <si>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</si>
  <si>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</si>
  <si>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</si>
  <si>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</si>
  <si>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</si>
  <si>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</si>
  <si>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</si>
  <si>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</si>
  <si>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</si>
  <si>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</si>
  <si>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</si>
  <si>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</si>
  <si>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</si>
  <si>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</si>
  <si>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</si>
  <si>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</si>
  <si>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</si>
  <si>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</si>
  <si>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</si>
  <si>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</si>
  <si>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</si>
  <si>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</si>
  <si>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</si>
  <si>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</si>
  <si>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</si>
  <si>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</si>
  <si>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</si>
  <si>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</si>
  <si>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</si>
  <si>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</si>
  <si>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</si>
  <si>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</si>
  <si>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</si>
  <si>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</si>
  <si>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</si>
  <si>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</si>
  <si>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</si>
  <si>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</si>
  <si>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</si>
  <si>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</si>
  <si>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</si>
  <si>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</si>
  <si>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</si>
  <si>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</si>
  <si>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</si>
  <si>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</si>
  <si>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</si>
  <si>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</si>
  <si>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</si>
  <si>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</si>
  <si>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</si>
  <si>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</si>
  <si>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</si>
  <si>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</si>
  <si>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</si>
  <si>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</si>
  <si>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</si>
  <si>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</si>
  <si>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</si>
  <si>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</si>
  <si>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</si>
  <si>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</si>
  <si>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</si>
  <si>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</si>
  <si>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</si>
  <si>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</si>
  <si>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</si>
  <si>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</si>
  <si>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</si>
  <si>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</si>
  <si>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</si>
  <si>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</si>
  <si>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</si>
  <si>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</si>
  <si>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</si>
  <si>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</si>
  <si>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</si>
  <si>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</si>
  <si>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</si>
  <si>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</si>
  <si>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</si>
  <si>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</si>
  <si>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</si>
  <si>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</si>
  <si>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</si>
  <si>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</si>
  <si>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</si>
  <si>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</si>
  <si>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</si>
  <si>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</si>
  <si>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</si>
  <si>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</si>
  <si>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</si>
  <si>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</si>
  <si>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</si>
  <si>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</si>
  <si>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</si>
  <si>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</si>
  <si>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</si>
  <si>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</si>
  <si>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</si>
  <si>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</si>
  <si>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</si>
  <si>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</si>
  <si>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</si>
  <si>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</si>
  <si>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</si>
  <si>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</si>
  <si>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</si>
  <si>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</si>
  <si>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</si>
  <si>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</si>
  <si>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</si>
  <si>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</si>
  <si>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</si>
  <si>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</si>
  <si>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</si>
  <si>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</si>
  <si>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</si>
  <si>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</si>
  <si>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</si>
  <si>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</si>
  <si>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</si>
  <si>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</si>
  <si>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</si>
  <si>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</si>
  <si>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</si>
  <si>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</si>
  <si>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</si>
  <si>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</si>
  <si>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</si>
  <si>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</si>
  <si>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</si>
  <si>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</si>
  <si>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</si>
  <si>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</si>
  <si>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</si>
  <si>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</si>
  <si>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</si>
  <si>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</si>
  <si>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</si>
  <si>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</si>
  <si>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</si>
  <si>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</si>
  <si>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</si>
  <si>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</si>
  <si>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</si>
  <si>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</si>
  <si>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</si>
  <si>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</si>
  <si>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</si>
  <si>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</si>
  <si>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</si>
  <si>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</si>
  <si>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</si>
  <si>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</si>
  <si>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</si>
  <si>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</si>
  <si>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</si>
  <si>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</si>
  <si>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</si>
  <si>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</si>
  <si>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</si>
  <si>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</si>
  <si>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</si>
  <si>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</si>
  <si>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</si>
  <si>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</si>
  <si>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</si>
  <si>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</si>
  <si>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</si>
  <si>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</si>
  <si>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</si>
  <si>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</si>
  <si>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</si>
  <si>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</si>
  <si>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</si>
  <si>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</si>
  <si>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</si>
  <si>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</si>
  <si>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</si>
  <si>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</si>
  <si>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</si>
  <si>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</si>
  <si>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</si>
  <si>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</si>
  <si>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</si>
  <si>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</si>
  <si>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</si>
  <si>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</si>
  <si>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</si>
  <si>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</si>
  <si>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</si>
  <si>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</si>
  <si>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</si>
  <si>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</si>
  <si>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</si>
  <si>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</si>
  <si>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</si>
  <si>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</si>
  <si>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</si>
  <si>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</si>
  <si>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</si>
  <si>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</si>
  <si>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</si>
  <si>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</si>
  <si>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</si>
  <si>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</si>
  <si>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</si>
  <si>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</si>
  <si>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</si>
  <si>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</si>
  <si>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</si>
  <si>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</si>
  <si>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</si>
  <si>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</si>
  <si>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</si>
  <si>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</si>
  <si>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</si>
  <si>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</si>
  <si>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</si>
  <si>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</si>
  <si>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</si>
  <si>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</si>
  <si>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</si>
  <si>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</si>
  <si>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</si>
  <si>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</si>
  <si>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</si>
  <si>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</si>
  <si>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</si>
  <si>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</si>
  <si>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</si>
  <si>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</si>
  <si>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</si>
  <si>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</si>
  <si>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</si>
  <si>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</si>
  <si>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</si>
  <si>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</si>
  <si>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</si>
  <si>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</si>
  <si>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</si>
  <si>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</si>
  <si>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</si>
  <si>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</si>
  <si>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</si>
  <si>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</si>
  <si>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</si>
  <si>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</si>
  <si>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</si>
  <si>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</si>
  <si>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</si>
  <si>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</si>
  <si>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</si>
  <si>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</si>
  <si>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</si>
  <si>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</si>
  <si>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</si>
  <si>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</si>
  <si>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</si>
  <si>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</si>
  <si>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</si>
  <si>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</si>
  <si>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</si>
  <si>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</si>
  <si>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</si>
  <si>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</si>
  <si>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</si>
  <si>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</si>
  <si>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</si>
  <si>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</si>
  <si>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</si>
  <si>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</si>
  <si>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</si>
  <si>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</si>
  <si>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</si>
  <si>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</si>
  <si>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</si>
  <si>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</si>
  <si>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</si>
  <si>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</si>
  <si>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</si>
  <si>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</si>
  <si>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</si>
  <si>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</si>
  <si>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</si>
  <si>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</si>
  <si>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</si>
  <si>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</si>
  <si>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</si>
  <si>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</si>
  <si>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</si>
  <si>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</si>
  <si>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</si>
  <si>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</si>
  <si>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</si>
  <si>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</si>
  <si>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</si>
  <si>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</si>
  <si>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</si>
  <si>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</si>
  <si>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</si>
  <si>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</si>
  <si>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</si>
  <si>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</si>
  <si>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</si>
  <si>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</si>
  <si>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</si>
  <si>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</si>
  <si>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</si>
  <si>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</si>
  <si>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</si>
  <si>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</si>
  <si>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</si>
  <si>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</si>
  <si>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</si>
  <si>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</si>
  <si>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</si>
  <si>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</si>
  <si>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</si>
  <si>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</si>
  <si>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</si>
  <si>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</si>
  <si>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</si>
  <si>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</si>
  <si>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</si>
  <si>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</si>
  <si>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</si>
  <si>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</si>
  <si>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</si>
  <si>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</si>
  <si>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</si>
  <si>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</si>
  <si>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</si>
  <si>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</si>
  <si>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</si>
  <si>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</si>
  <si>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</si>
  <si>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</si>
  <si>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</si>
  <si>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</si>
  <si>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</si>
  <si>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</si>
  <si>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</si>
  <si>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</si>
  <si>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</si>
  <si>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</si>
  <si>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</si>
  <si>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</si>
  <si>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</si>
  <si>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</si>
  <si>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</si>
  <si>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</si>
  <si>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</si>
  <si>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</si>
  <si>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</si>
  <si>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</si>
  <si>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</si>
  <si>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</si>
  <si>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</si>
  <si>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</si>
  <si>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</si>
  <si>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</si>
  <si>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</si>
  <si>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</si>
  <si>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</si>
  <si>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</si>
  <si>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</si>
  <si>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</si>
  <si>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</si>
  <si>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</si>
  <si>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</si>
  <si>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</si>
  <si>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</si>
  <si>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</si>
  <si>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</si>
  <si>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</si>
  <si>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</si>
  <si>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</si>
  <si>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</si>
  <si>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</si>
  <si>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</si>
  <si>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</si>
  <si>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</si>
  <si>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</si>
  <si>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</si>
  <si>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</si>
  <si>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</si>
  <si>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</si>
  <si>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</si>
  <si>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</si>
  <si>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</si>
  <si>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</si>
  <si>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</si>
  <si>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</si>
  <si>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</si>
  <si>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</si>
  <si>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</si>
  <si>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</si>
  <si>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</si>
  <si>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</si>
  <si>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</si>
  <si>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</si>
  <si>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</si>
  <si>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</si>
  <si>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</si>
  <si>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</si>
  <si>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</si>
  <si>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</si>
  <si>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</si>
  <si>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</si>
  <si>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</si>
  <si>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</si>
  <si>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</si>
  <si>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</si>
  <si>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</si>
  <si>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</si>
  <si>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</si>
  <si>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</si>
  <si>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</si>
  <si>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</si>
  <si>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</si>
  <si>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</si>
  <si>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</si>
  <si>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</si>
  <si>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</si>
  <si>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</si>
  <si>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</si>
  <si>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</si>
  <si>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</si>
  <si>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</si>
  <si>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</si>
  <si>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</si>
  <si>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</si>
  <si>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</si>
  <si>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</si>
  <si>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</si>
  <si>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</si>
  <si>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</si>
  <si>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</si>
  <si>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</si>
  <si>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</si>
  <si>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</si>
  <si>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</si>
  <si>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</si>
  <si>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</si>
  <si>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</si>
  <si>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</si>
  <si>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</si>
  <si>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</si>
  <si>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</si>
  <si>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</si>
  <si>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</si>
  <si>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</si>
  <si>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</si>
  <si>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</si>
  <si>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</si>
  <si>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</si>
  <si>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</si>
  <si>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</si>
  <si>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</si>
  <si>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</si>
  <si>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</si>
  <si>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</si>
  <si>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</si>
  <si>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</si>
  <si>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</si>
  <si>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</si>
  <si>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</si>
  <si>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</si>
  <si>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</si>
  <si>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</si>
  <si>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</si>
  <si>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</si>
  <si>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</si>
  <si>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</si>
  <si>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</si>
  <si>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</si>
  <si>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</si>
  <si>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</si>
  <si>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</si>
  <si>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</si>
  <si>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</si>
  <si>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</si>
  <si>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</si>
  <si>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</si>
  <si>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</si>
  <si>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</si>
  <si>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</si>
  <si>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</si>
  <si>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</si>
  <si>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</si>
  <si>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</si>
  <si>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</si>
  <si>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</si>
  <si>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</si>
  <si>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</si>
  <si>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</si>
  <si>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</si>
  <si>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</si>
  <si>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</si>
  <si>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</si>
  <si>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</si>
  <si>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</si>
  <si>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</si>
  <si>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</si>
  <si>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</si>
  <si>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</si>
  <si>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</si>
  <si>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</si>
  <si>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</si>
  <si>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</si>
  <si>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</si>
  <si>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</si>
  <si>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</si>
  <si>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</si>
  <si>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</si>
  <si>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</si>
  <si>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</si>
  <si>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</si>
  <si>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</si>
  <si>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</si>
  <si>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</si>
  <si>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</si>
  <si>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</si>
  <si>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</si>
  <si>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</si>
  <si>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</si>
  <si>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</si>
  <si>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</si>
  <si>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</si>
  <si>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</si>
  <si>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</si>
  <si>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</si>
  <si>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</si>
  <si>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</si>
  <si>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</si>
  <si>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</si>
  <si>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</si>
  <si>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</si>
  <si>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</si>
  <si>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</si>
  <si>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</si>
  <si>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</si>
  <si>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</si>
  <si>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</si>
  <si>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</si>
  <si>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</si>
  <si>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</si>
  <si>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</si>
  <si>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</si>
  <si>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</si>
  <si>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</si>
  <si>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</si>
  <si>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</si>
  <si>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</si>
  <si>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</si>
  <si>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</si>
  <si>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</si>
  <si>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</si>
  <si>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</si>
  <si>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</si>
  <si>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</si>
  <si>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</si>
  <si>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</si>
  <si>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</si>
  <si>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</si>
  <si>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</si>
  <si>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</si>
  <si>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</si>
  <si>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</si>
  <si>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</si>
  <si>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</si>
  <si>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</si>
  <si>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</si>
  <si>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</si>
  <si>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</si>
  <si>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</si>
  <si>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</si>
  <si>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</si>
  <si>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</si>
  <si>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</si>
  <si>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</si>
  <si>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</si>
  <si>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</si>
  <si>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</si>
  <si>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</si>
  <si>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</si>
  <si>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</si>
  <si>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</si>
  <si>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</si>
  <si>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</si>
  <si>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</si>
  <si>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</si>
  <si>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</si>
  <si>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</si>
  <si>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</si>
  <si>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</si>
  <si>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</si>
  <si>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</si>
  <si>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</si>
  <si>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</si>
  <si>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</si>
  <si>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</si>
  <si>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</si>
  <si>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</si>
  <si>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</si>
  <si>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</si>
  <si>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</si>
  <si>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</si>
  <si>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</si>
  <si>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</si>
  <si>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</si>
  <si>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</si>
  <si>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</si>
  <si>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</si>
  <si>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</si>
  <si>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</si>
  <si>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</si>
  <si>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</si>
  <si>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</si>
  <si>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</si>
  <si>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</si>
  <si>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</si>
  <si>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</si>
  <si>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</si>
  <si>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</si>
  <si>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</si>
  <si>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</si>
  <si>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</si>
  <si>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</si>
  <si>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</si>
  <si>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</si>
  <si>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</si>
  <si>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</si>
  <si>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</si>
  <si>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</si>
  <si>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</si>
  <si>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</si>
  <si>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</si>
  <si>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</si>
  <si>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</si>
  <si>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</si>
  <si>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</si>
  <si>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</si>
  <si>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</si>
  <si>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</si>
  <si>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</si>
  <si>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</si>
  <si>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</si>
  <si>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</si>
  <si>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</si>
  <si>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</si>
  <si>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</si>
  <si>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</si>
  <si>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</si>
  <si>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</si>
  <si>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</si>
  <si>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</si>
  <si>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</si>
  <si>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</si>
  <si>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</si>
  <si>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</si>
  <si>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</si>
  <si>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</si>
  <si>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</si>
  <si>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</si>
  <si>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</si>
  <si>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</si>
  <si>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</si>
  <si>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</si>
  <si>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</si>
  <si>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</si>
  <si>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</si>
  <si>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</si>
  <si>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</si>
  <si>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</si>
  <si>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</si>
  <si>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</si>
  <si>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</si>
  <si>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</si>
  <si>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</si>
  <si>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</si>
  <si>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</si>
  <si>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</si>
  <si>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</si>
  <si>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</si>
  <si>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</si>
  <si>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</si>
  <si>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</si>
  <si>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</si>
  <si>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</si>
  <si>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</si>
  <si>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</si>
  <si>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</si>
  <si>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</si>
  <si>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</si>
  <si>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</si>
  <si>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</si>
  <si>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</si>
  <si>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</si>
  <si>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</si>
  <si>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</si>
  <si>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</si>
  <si>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</si>
  <si>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</si>
  <si>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</si>
  <si>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</si>
  <si>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</si>
  <si>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</si>
  <si>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</si>
  <si>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</si>
  <si>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</si>
  <si>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</si>
  <si>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</si>
  <si>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</si>
  <si>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</si>
  <si>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</si>
  <si>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</si>
  <si>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</si>
  <si>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</si>
  <si>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</si>
  <si>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</si>
  <si>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</si>
  <si>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</si>
  <si>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</si>
  <si>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</si>
  <si>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</si>
  <si>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</si>
  <si>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</si>
  <si>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</si>
  <si>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</si>
  <si>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</si>
  <si>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</si>
  <si>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</si>
  <si>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</si>
  <si>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</si>
  <si>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</si>
  <si>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</si>
  <si>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</si>
  <si>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</si>
  <si>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</si>
  <si>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</si>
  <si>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</si>
  <si>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</si>
  <si>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</si>
  <si>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</si>
  <si>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</si>
  <si>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</si>
  <si>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</si>
  <si>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</si>
  <si>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</si>
  <si>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</si>
  <si>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</si>
  <si>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</si>
  <si>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</si>
  <si>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</si>
  <si>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</si>
  <si>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</si>
  <si>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</si>
  <si>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</si>
  <si>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</si>
  <si>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</si>
  <si>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</si>
  <si>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</si>
  <si>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</si>
  <si>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</si>
  <si>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</si>
  <si>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</si>
  <si>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</si>
  <si>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</si>
  <si>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</si>
  <si>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</si>
  <si>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</si>
  <si>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</si>
  <si>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</si>
  <si>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</si>
  <si>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</si>
  <si>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</si>
  <si>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</si>
  <si>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</si>
  <si>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</si>
  <si>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</si>
  <si>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</si>
  <si>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</si>
  <si>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</si>
  <si>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</si>
  <si>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</si>
  <si>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</si>
  <si>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</si>
  <si>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</si>
  <si>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</si>
  <si>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</si>
  <si>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</si>
  <si>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</si>
  <si>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</si>
  <si>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</si>
  <si>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</si>
  <si>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</si>
  <si>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</si>
  <si>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</si>
  <si>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</si>
  <si>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</si>
  <si>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</si>
  <si>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</si>
  <si>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</si>
  <si>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</si>
  <si>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</si>
  <si>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</si>
  <si>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</si>
  <si>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</si>
  <si>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</si>
  <si>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</si>
  <si>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</si>
  <si>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</si>
  <si>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</si>
  <si>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</si>
  <si>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</si>
  <si>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</si>
  <si>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</si>
  <si>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</si>
  <si>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</si>
  <si>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</si>
  <si>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</si>
  <si>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</si>
  <si>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</si>
  <si>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</si>
  <si>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</si>
  <si>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</si>
  <si>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</si>
  <si>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</si>
  <si>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</si>
  <si>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</si>
  <si>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</si>
  <si>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</si>
  <si>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</si>
  <si>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</si>
  <si>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</si>
  <si>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</si>
  <si>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</si>
  <si>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</si>
  <si>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</si>
  <si>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</si>
  <si>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</si>
  <si>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</si>
  <si>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</si>
  <si>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</si>
  <si>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</si>
  <si>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</si>
  <si>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</si>
  <si>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</si>
  <si>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</si>
  <si>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</si>
  <si>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</si>
  <si>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</si>
  <si>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</si>
  <si>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</si>
  <si>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</si>
  <si>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</si>
  <si>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</si>
  <si>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</si>
  <si>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</si>
  <si>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</si>
  <si>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</si>
  <si>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</si>
  <si>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</si>
  <si>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</si>
  <si>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</si>
  <si>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</si>
  <si>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</si>
  <si>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</si>
  <si>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</si>
  <si>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</si>
  <si>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</si>
  <si>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</si>
  <si>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</si>
  <si>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</si>
  <si>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</si>
  <si>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</si>
  <si>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</si>
  <si>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</si>
  <si>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</si>
  <si>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</si>
  <si>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</si>
  <si>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</si>
  <si>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</si>
  <si>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</si>
  <si>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</si>
  <si>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</si>
  <si>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</si>
  <si>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</si>
  <si>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</si>
  <si>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</si>
  <si>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</si>
  <si>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</si>
  <si>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</si>
  <si>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</si>
  <si>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</si>
  <si>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</si>
  <si>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</si>
  <si>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</si>
  <si>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</si>
  <si>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</si>
  <si>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</si>
  <si>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</si>
  <si>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</si>
  <si>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</si>
  <si>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</si>
  <si>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</si>
  <si>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</si>
  <si>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</si>
  <si>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</si>
  <si>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</si>
  <si>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</si>
  <si>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</si>
  <si>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</si>
  <si>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</si>
  <si>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</si>
  <si>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</si>
  <si>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</si>
  <si>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</si>
  <si>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</si>
  <si>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</si>
  <si>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</si>
  <si>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</si>
  <si>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</si>
  <si>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</si>
  <si>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</si>
  <si>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</si>
  <si>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</si>
  <si>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</si>
  <si>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</si>
  <si>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</si>
  <si>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</si>
  <si>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</si>
  <si>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</si>
  <si>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</si>
  <si>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</si>
  <si>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</si>
  <si>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</si>
  <si>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</si>
  <si>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</si>
  <si>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</si>
  <si>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</si>
  <si>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</si>
  <si>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</si>
  <si>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</si>
  <si>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</si>
  <si>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</si>
  <si>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</si>
  <si>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</si>
  <si>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</si>
  <si>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</si>
  <si>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</si>
  <si>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</si>
  <si>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</si>
  <si>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</si>
  <si>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</si>
  <si>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</si>
  <si>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</si>
  <si>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</si>
  <si>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</si>
  <si>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</si>
  <si>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</si>
  <si>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</si>
  <si>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</si>
  <si>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</si>
  <si>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</si>
  <si>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</si>
  <si>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</si>
  <si>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</si>
  <si>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</si>
  <si>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</si>
  <si>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</si>
  <si>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</si>
  <si>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</si>
  <si>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</si>
  <si>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</si>
  <si>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</si>
  <si>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</si>
  <si>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</si>
  <si>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</si>
  <si>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</si>
  <si>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</si>
  <si>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</si>
  <si>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</si>
  <si>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</si>
  <si>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</si>
  <si>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</si>
  <si>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</si>
  <si>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</si>
  <si>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</si>
  <si>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</si>
  <si>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</si>
  <si>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</si>
  <si>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</si>
  <si>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</si>
  <si>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</si>
  <si>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</si>
  <si>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</si>
  <si>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</si>
  <si>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</si>
  <si>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</si>
  <si>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</si>
  <si>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</si>
  <si>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</si>
  <si>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</si>
  <si>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</si>
  <si>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</si>
  <si>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</si>
  <si>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</si>
  <si>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</si>
  <si>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</si>
  <si>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</si>
  <si>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</si>
  <si>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</si>
  <si>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</si>
  <si>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</si>
  <si>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</si>
  <si>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</si>
  <si>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</si>
  <si>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</si>
  <si>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</si>
  <si>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</si>
  <si>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</si>
  <si>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</si>
  <si>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</si>
  <si>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</si>
  <si>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</si>
  <si>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</si>
  <si>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</si>
  <si>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</si>
  <si>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</si>
  <si>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</si>
  <si>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</si>
  <si>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</si>
  <si>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</si>
  <si>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</si>
  <si>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</si>
  <si>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</si>
  <si>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</si>
  <si>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</si>
  <si>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</si>
  <si>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</si>
  <si>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</si>
  <si>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</si>
  <si>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</si>
  <si>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</si>
  <si>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</si>
  <si>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</si>
  <si>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</si>
  <si>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</si>
  <si>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</si>
  <si>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</si>
  <si>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</si>
  <si>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</si>
  <si>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</si>
  <si>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</si>
  <si>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</si>
  <si>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</si>
  <si>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</si>
  <si>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</si>
  <si>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</si>
  <si>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</si>
  <si>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</si>
  <si>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</si>
  <si>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</si>
  <si>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</si>
  <si>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</si>
  <si>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</si>
  <si>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</si>
  <si>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</si>
  <si>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</si>
  <si>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</si>
  <si>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</si>
  <si>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</si>
  <si>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</si>
  <si>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</si>
  <si>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</si>
  <si>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</si>
  <si>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</si>
  <si>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</si>
  <si>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</si>
  <si>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</si>
  <si>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</si>
  <si>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</si>
  <si>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</si>
  <si>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</si>
  <si>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</si>
  <si>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</si>
  <si>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</si>
  <si>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</si>
  <si>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</si>
  <si>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</si>
  <si>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</si>
  <si>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</si>
  <si>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</si>
  <si>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</si>
  <si>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</si>
  <si>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</si>
  <si>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</si>
  <si>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</si>
  <si>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</si>
  <si>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</si>
  <si>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</si>
  <si>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</si>
  <si>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</si>
  <si>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</si>
  <si>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</si>
  <si>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</si>
  <si>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</si>
  <si>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</si>
  <si>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</si>
  <si>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</si>
  <si>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</si>
  <si>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</si>
  <si>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</si>
  <si>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</si>
  <si>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</si>
  <si>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</si>
  <si>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</si>
  <si>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</si>
  <si>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</si>
  <si>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</si>
  <si>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</si>
  <si>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</si>
  <si>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</si>
  <si>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</si>
  <si>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</si>
  <si>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</si>
  <si>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</si>
  <si>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</si>
  <si>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</si>
  <si>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</si>
  <si>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</si>
  <si>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</si>
  <si>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</si>
  <si>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</si>
  <si>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</si>
  <si>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</si>
  <si>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</si>
  <si>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</si>
  <si>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</si>
  <si>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</si>
  <si>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</si>
  <si>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</si>
  <si>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</si>
  <si>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</si>
  <si>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</si>
  <si>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</si>
  <si>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</si>
  <si>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</si>
  <si>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</si>
  <si>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</si>
  <si>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</si>
  <si>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</si>
  <si>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</si>
  <si>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</si>
  <si>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</si>
  <si>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</si>
  <si>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</si>
  <si>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</si>
  <si>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</si>
  <si>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</si>
  <si>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</si>
  <si>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</si>
  <si>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</si>
  <si>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</si>
  <si>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</si>
  <si>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</si>
  <si>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</si>
  <si>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</si>
  <si>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</si>
  <si>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</si>
  <si>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</si>
  <si>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</si>
  <si>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</si>
  <si>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</si>
  <si>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</si>
  <si>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</si>
  <si>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</si>
  <si>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</si>
  <si>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</si>
  <si>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</si>
  <si>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</si>
  <si>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</si>
  <si>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</si>
  <si>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</si>
  <si>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</si>
  <si>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</si>
  <si>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</si>
  <si>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</si>
  <si>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</si>
  <si>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</si>
  <si>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</si>
  <si>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</si>
  <si>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</si>
  <si>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</si>
  <si>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</si>
  <si>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</si>
  <si>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</si>
  <si>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</si>
  <si>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</si>
  <si>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</si>
  <si>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</si>
  <si>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</si>
  <si>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</si>
  <si>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</si>
  <si>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</si>
  <si>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</si>
  <si>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</si>
  <si>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</si>
  <si>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</si>
  <si>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</si>
  <si>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</si>
  <si>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</si>
  <si>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</si>
  <si>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</si>
  <si>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</si>
  <si>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</si>
  <si>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</si>
  <si>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</si>
  <si>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</si>
  <si>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</si>
  <si>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</si>
  <si>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</si>
  <si>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</si>
  <si>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</si>
  <si>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</si>
  <si>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</si>
  <si>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</si>
  <si>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</si>
  <si>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</si>
  <si>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</si>
  <si>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</si>
  <si>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</si>
  <si>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</si>
  <si>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</si>
  <si>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</si>
  <si>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</si>
  <si>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</si>
  <si>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</si>
  <si>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</si>
  <si>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</si>
  <si>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</si>
  <si>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</si>
  <si>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</si>
  <si>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</si>
  <si>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</si>
  <si>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</si>
  <si>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</si>
  <si>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</si>
  <si>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</si>
  <si>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</si>
  <si>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</si>
  <si>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</si>
  <si>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</si>
  <si>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</si>
  <si>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</si>
  <si>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</si>
  <si>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</si>
  <si>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</si>
  <si>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</si>
  <si>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</si>
  <si>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</si>
  <si>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</si>
  <si>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</si>
  <si>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</si>
  <si>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</si>
  <si>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</si>
  <si>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</si>
  <si>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</si>
  <si>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</si>
  <si>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</si>
  <si>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</si>
  <si>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</si>
  <si>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</si>
  <si>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</si>
  <si>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</si>
  <si>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</si>
  <si>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</si>
  <si>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</si>
  <si>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</si>
  <si>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</si>
  <si>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</si>
  <si>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</si>
  <si>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</si>
  <si>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</si>
  <si>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</si>
  <si>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</si>
  <si>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</si>
  <si>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</si>
  <si>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</si>
  <si>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</si>
  <si>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</si>
  <si>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</si>
  <si>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</si>
  <si>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</si>
  <si>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</si>
  <si>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</si>
  <si>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</si>
  <si>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</si>
  <si>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</si>
  <si>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</si>
  <si>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</si>
  <si>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</si>
  <si>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</si>
  <si>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</si>
  <si>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</si>
  <si>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</si>
  <si>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</si>
  <si>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</si>
  <si>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</si>
  <si>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</si>
  <si>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</si>
  <si>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</si>
  <si>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</si>
  <si>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</si>
  <si>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</si>
  <si>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</si>
  <si>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</si>
  <si>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</si>
  <si>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</si>
  <si>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</si>
  <si>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</si>
  <si>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</si>
  <si>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</si>
  <si>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</si>
  <si>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</si>
  <si>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</si>
  <si>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</si>
  <si>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</si>
  <si>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</si>
  <si>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</si>
  <si>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</si>
  <si>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</si>
  <si>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</si>
  <si>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</si>
  <si>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</si>
  <si>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</si>
  <si>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</si>
  <si>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</si>
  <si>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</si>
  <si>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</si>
  <si>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</si>
  <si>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</si>
  <si>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</si>
  <si>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</si>
  <si>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</si>
  <si>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</si>
  <si>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</si>
  <si>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</si>
  <si>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</si>
  <si>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</si>
  <si>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</si>
  <si>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</si>
  <si>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</si>
  <si>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</si>
  <si>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</si>
  <si>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</si>
  <si>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</si>
  <si>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</si>
  <si>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</si>
  <si>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</si>
  <si>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</si>
  <si>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</si>
  <si>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</si>
  <si>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</si>
  <si>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</si>
  <si>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</si>
  <si>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</si>
  <si>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</si>
  <si>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</si>
  <si>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</si>
  <si>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</si>
  <si>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</si>
  <si>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</si>
  <si>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</si>
  <si>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</si>
  <si>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</si>
  <si>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</si>
  <si>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</si>
  <si>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</si>
  <si>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</si>
  <si>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</si>
  <si>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</si>
  <si>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</si>
  <si>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</si>
  <si>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</si>
  <si>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</si>
  <si>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</si>
  <si>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</si>
  <si>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</si>
  <si>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</si>
  <si>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</si>
  <si>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</si>
  <si>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</si>
  <si>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</si>
  <si>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</si>
  <si>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</si>
  <si>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</si>
  <si>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</si>
  <si>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</si>
  <si>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</si>
  <si>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</si>
  <si>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</si>
  <si>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</si>
  <si>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</si>
  <si>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</si>
  <si>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</si>
  <si>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</si>
  <si>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</si>
  <si>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</si>
  <si>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</si>
  <si>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</si>
  <si>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</si>
  <si>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</si>
  <si>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</si>
  <si>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</si>
  <si>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</si>
  <si>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</si>
  <si>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</si>
  <si>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</si>
  <si>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</si>
  <si>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</si>
  <si>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</si>
  <si>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</si>
  <si>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</si>
  <si>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</si>
  <si>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</si>
  <si>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</si>
  <si>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</si>
  <si>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</si>
  <si>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</si>
  <si>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</si>
  <si>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</si>
  <si>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</si>
  <si>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</si>
  <si>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</si>
  <si>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</si>
  <si>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</si>
  <si>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</si>
  <si>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</si>
  <si>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</si>
  <si>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</si>
  <si>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</si>
  <si>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</si>
  <si>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</si>
  <si>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</si>
  <si>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</si>
  <si>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</si>
  <si>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</si>
  <si>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</si>
  <si>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</si>
  <si>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</si>
  <si>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</si>
  <si>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</si>
  <si>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</si>
  <si>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</si>
  <si>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</si>
  <si>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</si>
  <si>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</si>
  <si>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</si>
  <si>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</si>
  <si>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</si>
  <si>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</si>
  <si>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</si>
  <si>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</si>
  <si>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</si>
  <si>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</si>
  <si>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</si>
  <si>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</si>
  <si>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</si>
  <si>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</si>
  <si>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</si>
  <si>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</si>
  <si>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</si>
  <si>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</si>
  <si>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</si>
  <si>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</si>
  <si>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</si>
  <si>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</si>
  <si>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</si>
  <si>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</si>
  <si>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</si>
  <si>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</si>
  <si>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</si>
  <si>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</si>
  <si>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</si>
  <si>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</si>
  <si>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</si>
  <si>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</si>
  <si>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</si>
  <si>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</si>
  <si>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</si>
  <si>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</si>
  <si>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</si>
  <si>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</si>
  <si>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</si>
  <si>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</si>
  <si>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</si>
  <si>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</si>
  <si>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</si>
  <si>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</si>
  <si>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</si>
  <si>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</si>
  <si>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</si>
  <si>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</si>
  <si>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</si>
  <si>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</si>
  <si>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</si>
  <si>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</si>
  <si>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</si>
  <si>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</si>
  <si>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</si>
  <si>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</si>
  <si>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</si>
  <si>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</si>
  <si>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</si>
  <si>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</si>
  <si>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</si>
  <si>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</si>
  <si>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</si>
  <si>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</si>
  <si>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</si>
  <si>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</si>
  <si>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</si>
  <si>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</si>
  <si>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</si>
  <si>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</si>
  <si>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</si>
  <si>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</si>
  <si>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</si>
  <si>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</si>
  <si>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</si>
  <si>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</si>
  <si>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</si>
  <si>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</si>
  <si>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</si>
  <si>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</si>
  <si>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</si>
  <si>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</si>
  <si>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</si>
  <si>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</si>
  <si>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</si>
  <si>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</si>
  <si>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</si>
  <si>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</si>
  <si>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</si>
  <si>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</si>
  <si>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</si>
  <si>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</si>
  <si>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</si>
  <si>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</si>
  <si>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</si>
  <si>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</si>
  <si>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</si>
  <si>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</si>
  <si>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</si>
  <si>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</si>
  <si>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</si>
  <si>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</si>
  <si>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</si>
  <si>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</si>
  <si>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</si>
  <si>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</si>
  <si>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</si>
  <si>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</si>
  <si>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</si>
  <si>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</si>
  <si>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</si>
  <si>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</si>
  <si>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</si>
  <si>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</si>
  <si>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</si>
  <si>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</si>
  <si>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</si>
  <si>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</si>
  <si>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</si>
  <si>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</si>
  <si>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</si>
  <si>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</si>
  <si>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</si>
  <si>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</si>
  <si>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</si>
  <si>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</si>
  <si>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</si>
  <si>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</si>
  <si>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</si>
  <si>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</si>
  <si>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</si>
  <si>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</si>
  <si>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</si>
  <si>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</si>
  <si>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</si>
  <si>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</si>
  <si>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</si>
  <si>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</si>
  <si>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</si>
  <si>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</si>
  <si>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</si>
  <si>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</si>
  <si>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</si>
  <si>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</si>
  <si>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</si>
  <si>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</si>
  <si>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</si>
  <si>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</si>
  <si>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</si>
  <si>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</si>
  <si>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</si>
  <si>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</si>
  <si>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</si>
  <si>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</si>
  <si>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</si>
  <si>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</si>
  <si>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</si>
  <si>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</si>
  <si>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</si>
  <si>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</si>
  <si>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</si>
  <si>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</si>
  <si>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</si>
  <si>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</si>
  <si>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</si>
  <si>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</si>
  <si>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</si>
  <si>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</si>
  <si>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</si>
  <si>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</si>
  <si>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</si>
  <si>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</si>
  <si>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</si>
  <si>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</si>
  <si>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</si>
  <si>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</si>
  <si>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</si>
  <si>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</si>
  <si>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</si>
  <si>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</si>
  <si>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</si>
  <si>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</si>
  <si>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</si>
  <si>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</si>
  <si>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</si>
  <si>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</si>
  <si>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</si>
  <si>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</si>
  <si>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</si>
  <si>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</si>
  <si>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</si>
  <si>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</si>
  <si>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</si>
  <si>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</si>
  <si>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</si>
  <si>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</si>
  <si>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</si>
  <si>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</si>
  <si>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</si>
  <si>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</si>
  <si>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</si>
  <si>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</si>
  <si>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</si>
  <si>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</si>
  <si>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</si>
  <si>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</si>
  <si>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</si>
  <si>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</si>
  <si>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</si>
  <si>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</si>
  <si>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</si>
  <si>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</si>
  <si>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</si>
  <si>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</si>
  <si>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</si>
  <si>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</si>
  <si>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</si>
  <si>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</si>
  <si>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</si>
  <si>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</si>
  <si>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</si>
  <si>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</si>
  <si>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</si>
  <si>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</si>
  <si>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</si>
  <si>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</si>
  <si>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</si>
  <si>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</si>
  <si>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</si>
  <si>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</si>
  <si>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</si>
  <si>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</si>
  <si>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</si>
  <si>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</si>
  <si>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</si>
  <si>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</si>
  <si>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</si>
  <si>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</si>
  <si>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</si>
  <si>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</si>
  <si>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</si>
  <si>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</si>
  <si>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</si>
  <si>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</si>
  <si>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</si>
  <si>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</si>
  <si>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</si>
  <si>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</si>
  <si>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</si>
  <si>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</si>
  <si>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</si>
  <si>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</si>
  <si>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</si>
  <si>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</si>
  <si>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</si>
  <si>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</si>
  <si>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</si>
  <si>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</si>
  <si>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</si>
  <si>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</si>
  <si>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</si>
  <si>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</si>
  <si>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</si>
  <si>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</si>
  <si>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</si>
  <si>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</si>
  <si>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</si>
  <si>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</si>
  <si>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</si>
  <si>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</si>
  <si>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</si>
  <si>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</si>
  <si>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</si>
  <si>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</si>
  <si>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</si>
  <si>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</si>
  <si>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</si>
  <si>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</si>
  <si>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</si>
  <si>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</si>
  <si>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</si>
  <si>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</si>
  <si>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</si>
  <si>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</si>
  <si>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</si>
  <si>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</si>
  <si>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</si>
  <si>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</si>
  <si>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</si>
  <si>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</si>
  <si>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</si>
  <si>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</si>
  <si>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</si>
  <si>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</si>
  <si>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</si>
  <si>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</si>
  <si>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</si>
  <si>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</si>
  <si>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</si>
  <si>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</si>
  <si>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</si>
  <si>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</si>
  <si>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</si>
  <si>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</si>
  <si>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</si>
  <si>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</si>
  <si>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</si>
  <si>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</si>
  <si>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</si>
  <si>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</si>
  <si>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</si>
  <si>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</si>
  <si>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</si>
  <si>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</si>
  <si>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</si>
  <si>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</si>
  <si>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</si>
  <si>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</si>
  <si>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</si>
  <si>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</si>
  <si>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</si>
  <si>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</si>
  <si>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</si>
  <si>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</si>
  <si>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</si>
  <si>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</si>
  <si>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</si>
  <si>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</si>
  <si>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</si>
  <si>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</si>
  <si>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</si>
  <si>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</si>
  <si>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</si>
  <si>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</si>
  <si>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</si>
  <si>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</si>
  <si>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</si>
  <si>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</si>
  <si>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</si>
  <si>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</si>
  <si>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</si>
  <si>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</si>
  <si>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</si>
  <si>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</si>
  <si>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</si>
  <si>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</si>
  <si>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</si>
  <si>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</si>
  <si>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</si>
  <si>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</si>
  <si>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</si>
  <si>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</si>
  <si>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</si>
  <si>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</si>
  <si>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</si>
  <si>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</si>
  <si>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</si>
  <si>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</si>
  <si>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</si>
  <si>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</si>
  <si>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</si>
  <si>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</si>
  <si>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</si>
  <si>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</si>
  <si>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</si>
  <si>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</si>
  <si>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</si>
  <si>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</si>
  <si>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</si>
  <si>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</si>
  <si>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</si>
  <si>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</si>
  <si>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</si>
  <si>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</si>
  <si>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</si>
  <si>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</si>
  <si>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</si>
  <si>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</si>
  <si>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</si>
  <si>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</si>
  <si>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</si>
  <si>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</si>
  <si>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</si>
  <si>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</si>
  <si>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</si>
  <si>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</si>
  <si>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</si>
  <si>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</si>
  <si>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</si>
  <si>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</si>
  <si>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</si>
  <si>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</si>
  <si>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</si>
  <si>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</si>
  <si>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</si>
  <si>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</si>
  <si>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</si>
  <si>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</si>
  <si>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</si>
  <si>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</si>
  <si>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</si>
  <si>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</si>
  <si>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</si>
  <si>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</si>
  <si>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</si>
  <si>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</si>
  <si>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</si>
  <si>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</si>
  <si>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</si>
  <si>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</si>
  <si>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</si>
  <si>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</si>
  <si>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</si>
  <si>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</si>
  <si>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</si>
  <si>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</si>
  <si>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</si>
  <si>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</si>
  <si>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</si>
  <si>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</si>
  <si>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</si>
  <si>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</si>
  <si>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</si>
  <si>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</si>
  <si>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</si>
  <si>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</si>
  <si>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</si>
  <si>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</si>
  <si>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</si>
  <si>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</si>
  <si>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</si>
  <si>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</si>
  <si>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</si>
  <si>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</si>
  <si>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</si>
  <si>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</si>
  <si>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</si>
  <si>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</si>
  <si>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</si>
  <si>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</si>
  <si>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</si>
  <si>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</si>
  <si>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</si>
  <si>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</si>
  <si>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</si>
  <si>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</si>
  <si>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</si>
  <si>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</si>
  <si>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</si>
  <si>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</si>
  <si>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</si>
  <si>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</si>
  <si>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</si>
  <si>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</si>
  <si>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</si>
  <si>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</si>
  <si>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</si>
  <si>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</si>
  <si>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</si>
  <si>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</si>
  <si>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</si>
  <si>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</si>
  <si>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</si>
  <si>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</si>
  <si>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</si>
  <si>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</si>
  <si>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</si>
  <si>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</si>
  <si>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</si>
  <si>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</si>
  <si>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</si>
  <si>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</si>
  <si>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</si>
  <si>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</si>
  <si>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</si>
  <si>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</si>
  <si>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</si>
  <si>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</si>
  <si>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</si>
  <si>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</si>
  <si>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</si>
  <si>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</si>
  <si>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</si>
  <si>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</si>
  <si>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</si>
  <si>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</si>
  <si>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</si>
  <si>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</si>
  <si>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</si>
  <si>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</si>
  <si>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</si>
  <si>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</si>
  <si>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</si>
  <si>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</si>
  <si>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</si>
  <si>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</si>
  <si>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</si>
  <si>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</si>
  <si>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</si>
  <si>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</si>
  <si>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</si>
  <si>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</si>
  <si>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</si>
  <si>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</si>
  <si>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</si>
  <si>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</si>
  <si>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</si>
  <si>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</si>
  <si>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</si>
  <si>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</si>
  <si>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</si>
  <si>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</si>
  <si>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</si>
  <si>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</si>
  <si>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</si>
  <si>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</si>
  <si>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</si>
  <si>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</si>
  <si>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</si>
  <si>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</si>
  <si>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</si>
  <si>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</si>
  <si>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</si>
  <si>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</si>
  <si>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</si>
  <si>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</si>
  <si>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</si>
  <si>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</si>
  <si>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</si>
  <si>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</si>
  <si>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</si>
  <si>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</si>
  <si>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</si>
  <si>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</si>
  <si>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</si>
  <si>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</si>
  <si>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</si>
  <si>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</si>
  <si>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</si>
  <si>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</si>
  <si>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</si>
  <si>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</si>
  <si>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</si>
  <si>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</si>
  <si>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</si>
  <si>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</si>
  <si>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</si>
  <si>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</si>
  <si>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</si>
  <si>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</si>
  <si>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</si>
  <si>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</si>
  <si>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</si>
  <si>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</si>
  <si>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</si>
  <si>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</si>
  <si>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</si>
  <si>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</si>
  <si>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</si>
  <si>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</si>
  <si>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</si>
  <si>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</si>
  <si>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</si>
  <si>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</si>
  <si>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</si>
  <si>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</si>
  <si>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</si>
  <si>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</si>
  <si>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</si>
  <si>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</si>
  <si>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</si>
  <si>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</si>
  <si>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</si>
  <si>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</si>
  <si>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</si>
  <si>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</si>
  <si>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</si>
  <si>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</si>
  <si>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</si>
  <si>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</si>
  <si>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</si>
  <si>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</si>
  <si>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</si>
  <si>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</si>
  <si>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</si>
  <si>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</si>
  <si>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</si>
  <si>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</si>
  <si>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</si>
  <si>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</si>
  <si>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</si>
  <si>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</si>
  <si>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</si>
  <si>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</si>
  <si>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</si>
  <si>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</si>
  <si>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</si>
  <si>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</si>
  <si>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</si>
  <si>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</si>
  <si>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</si>
  <si>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</si>
  <si>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</si>
  <si>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</si>
  <si>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</si>
  <si>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</si>
  <si>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</si>
  <si>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</si>
  <si>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</si>
  <si>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</si>
  <si>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</si>
  <si>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</si>
  <si>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</si>
  <si>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</si>
  <si>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</si>
  <si>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</si>
  <si>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</si>
  <si>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</si>
  <si>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</si>
  <si>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</si>
  <si>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</si>
  <si>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</si>
  <si>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</si>
  <si>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</si>
  <si>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</si>
  <si>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</si>
  <si>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</si>
  <si>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</si>
  <si>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</si>
  <si>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</si>
  <si>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</si>
  <si>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</si>
  <si>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</si>
  <si>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</si>
  <si>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</si>
  <si>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</si>
  <si>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</si>
  <si>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</si>
  <si>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</si>
  <si>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</si>
  <si>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</si>
  <si>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</si>
  <si>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</si>
  <si>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</si>
  <si>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</si>
  <si>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</si>
  <si>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</si>
  <si>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</si>
  <si>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</si>
  <si>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</si>
  <si>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</si>
  <si>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</si>
  <si>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</si>
  <si>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</si>
  <si>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</si>
  <si>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</si>
  <si>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</si>
  <si>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</si>
  <si>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</si>
  <si>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</si>
  <si>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</si>
  <si>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</si>
  <si>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</si>
  <si>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</si>
  <si>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</si>
  <si>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</si>
  <si>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</si>
  <si>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</si>
  <si>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</si>
  <si>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</si>
  <si>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</si>
  <si>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</si>
  <si>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</si>
  <si>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</si>
  <si>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</si>
  <si>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</si>
  <si>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</si>
  <si>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</si>
  <si>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</si>
  <si>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</si>
  <si>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</si>
  <si>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</si>
  <si>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</si>
  <si>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</si>
  <si>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</si>
  <si>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</si>
  <si>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</si>
  <si>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</si>
  <si>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</si>
  <si>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</si>
  <si>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</si>
  <si>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</si>
  <si>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</si>
  <si>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</si>
  <si>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</si>
  <si>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</si>
  <si>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</si>
  <si>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</si>
  <si>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</si>
  <si>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</si>
  <si>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</si>
  <si>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</si>
  <si>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</si>
  <si>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</si>
  <si>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</si>
  <si>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</si>
  <si>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</si>
  <si>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</si>
  <si>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</si>
  <si>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</si>
  <si>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</si>
  <si>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</si>
  <si>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</si>
  <si>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</si>
  <si>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</si>
  <si>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</si>
  <si>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</si>
  <si>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</si>
  <si>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</si>
  <si>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</si>
  <si>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</si>
  <si>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</si>
  <si>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</si>
  <si>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</si>
  <si>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</si>
  <si>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</si>
  <si>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</si>
  <si>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</si>
  <si>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</si>
  <si>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</si>
  <si>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</si>
  <si>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</si>
  <si>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</si>
  <si>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</si>
  <si>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</si>
  <si>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</si>
  <si>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</si>
  <si>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</si>
  <si>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</si>
  <si>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</si>
  <si>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</si>
  <si>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</si>
  <si>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</si>
  <si>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</si>
  <si>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</si>
  <si>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</si>
  <si>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</si>
  <si>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</si>
  <si>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</si>
  <si>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</si>
  <si>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</si>
  <si>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</si>
  <si>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</si>
  <si>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</si>
  <si>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</si>
  <si>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</si>
  <si>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</si>
  <si>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</si>
  <si>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</si>
  <si>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</si>
  <si>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</si>
  <si>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</si>
  <si>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</si>
  <si>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</si>
  <si>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</si>
  <si>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</si>
  <si>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</si>
  <si>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</si>
  <si>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</si>
  <si>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</si>
  <si>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</si>
  <si>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</si>
  <si>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</si>
  <si>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</si>
  <si>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</si>
  <si>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</si>
  <si>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</si>
  <si>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</si>
  <si>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</si>
  <si>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</si>
  <si>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</si>
  <si>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</si>
  <si>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</si>
  <si>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</si>
  <si>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</si>
  <si>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</si>
  <si>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</si>
  <si>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</si>
  <si>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</si>
  <si>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</si>
  <si>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</si>
  <si>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</si>
  <si>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</si>
  <si>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</si>
  <si>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</si>
  <si>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</si>
  <si>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</si>
  <si>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</si>
  <si>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</si>
  <si>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</si>
  <si>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</si>
  <si>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</si>
  <si>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</si>
  <si>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</si>
  <si>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</si>
  <si>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</si>
  <si>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</si>
  <si>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</si>
  <si>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</si>
  <si>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</si>
  <si>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</si>
  <si>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</si>
  <si>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</si>
  <si>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</si>
  <si>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</si>
  <si>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</si>
  <si>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</si>
  <si>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</si>
  <si>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</si>
  <si>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</si>
  <si>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</si>
  <si>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</si>
  <si>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</si>
  <si>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</si>
  <si>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</si>
  <si>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</si>
  <si>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</si>
  <si>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</si>
  <si>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</si>
  <si>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</si>
  <si>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</si>
  <si>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</si>
  <si>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</si>
  <si>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</si>
  <si>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</si>
  <si>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</si>
  <si>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</si>
  <si>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</si>
  <si>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</si>
  <si>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</si>
  <si>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</si>
  <si>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</si>
  <si>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</si>
  <si>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</si>
  <si>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</si>
  <si>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</si>
  <si>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</si>
  <si>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</si>
  <si>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</si>
  <si>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</si>
  <si>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</si>
  <si>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</si>
  <si>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</si>
  <si>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</si>
  <si>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</si>
  <si>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</si>
  <si>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</si>
  <si>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</si>
  <si>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</si>
  <si>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</si>
  <si>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</si>
  <si>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</si>
  <si>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</si>
  <si>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</si>
  <si>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</si>
  <si>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</si>
  <si>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</si>
  <si>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</si>
  <si>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</si>
  <si>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</si>
  <si>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</si>
  <si>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</si>
  <si>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</si>
  <si>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</si>
  <si>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</si>
  <si>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</si>
  <si>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</si>
  <si>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</si>
  <si>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</si>
  <si>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</si>
  <si>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</si>
  <si>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</si>
  <si>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</si>
  <si>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</si>
  <si>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</si>
  <si>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</si>
  <si>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</si>
  <si>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</si>
  <si>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</si>
  <si>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</si>
  <si>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</si>
  <si>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</si>
  <si>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</si>
  <si>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</si>
  <si>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</si>
  <si>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</si>
  <si>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</si>
  <si>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</si>
  <si>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</si>
  <si>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</si>
  <si>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</si>
  <si>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</si>
  <si>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</si>
  <si>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</si>
  <si>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</si>
  <si>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</si>
  <si>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</si>
  <si>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</si>
  <si>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</si>
  <si>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</si>
  <si>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</si>
  <si>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</si>
  <si>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</si>
  <si>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</si>
  <si>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</si>
  <si>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</si>
  <si>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</si>
  <si>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</si>
  <si>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</si>
  <si>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</si>
  <si>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</si>
  <si>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</si>
  <si>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</si>
  <si>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</si>
  <si>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</si>
  <si>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</si>
  <si>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</si>
  <si>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</si>
  <si>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</si>
  <si>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</si>
  <si>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</si>
  <si>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</si>
  <si>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</si>
  <si>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</si>
  <si>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</si>
  <si>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</si>
  <si>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</si>
  <si>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</si>
  <si>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</si>
  <si>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</si>
  <si>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</si>
  <si>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</si>
  <si>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</si>
  <si>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</si>
  <si>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</si>
  <si>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</si>
  <si>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</si>
  <si>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</si>
  <si>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</si>
  <si>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</si>
  <si>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</si>
  <si>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</si>
  <si>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</si>
  <si>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</si>
  <si>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</si>
  <si>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</si>
  <si>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</si>
  <si>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</si>
  <si>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</si>
  <si>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</si>
  <si>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</si>
  <si>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</si>
  <si>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</si>
  <si>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</si>
  <si>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</si>
  <si>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</si>
  <si>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</si>
  <si>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</si>
  <si>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</si>
  <si>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</si>
  <si>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</si>
  <si>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</si>
  <si>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</si>
  <si>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</si>
  <si>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</si>
  <si>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</si>
  <si>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</si>
  <si>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</si>
  <si>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</si>
  <si>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</si>
  <si>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</si>
  <si>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</si>
  <si>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</si>
  <si>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</si>
  <si>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</si>
  <si>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</si>
  <si>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</si>
  <si>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</si>
  <si>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</si>
  <si>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</si>
  <si>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</si>
  <si>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</si>
  <si>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</si>
  <si>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</si>
  <si>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</si>
  <si>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</si>
  <si>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</si>
  <si>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</si>
  <si>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</si>
  <si>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</si>
  <si>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</si>
  <si>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</si>
  <si>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</si>
  <si>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</si>
  <si>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</si>
  <si>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</si>
  <si>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</si>
  <si>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</si>
  <si>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</si>
  <si>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</si>
  <si>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</si>
  <si>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</si>
  <si>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</si>
  <si>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</si>
  <si>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</si>
  <si>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</si>
  <si>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</si>
  <si>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</si>
  <si>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</si>
  <si>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</si>
  <si>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</si>
  <si>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</si>
  <si>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</si>
  <si>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</si>
  <si>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</si>
  <si>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</si>
  <si>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</si>
  <si>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</si>
  <si>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</si>
  <si>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</si>
  <si>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</si>
  <si>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</si>
  <si>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</si>
  <si>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</si>
  <si>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</si>
  <si>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</si>
  <si>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</si>
  <si>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</si>
  <si>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</si>
  <si>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</si>
  <si>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</si>
  <si>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</si>
  <si>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</si>
  <si>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</si>
  <si>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</si>
  <si>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</si>
  <si>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</si>
  <si>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</si>
  <si>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</si>
  <si>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</si>
  <si>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</si>
  <si>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</si>
  <si>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</si>
  <si>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</si>
  <si>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</si>
  <si>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</si>
  <si>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</si>
  <si>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</si>
  <si>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</si>
  <si>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</si>
  <si>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</si>
  <si>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</si>
  <si>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</si>
  <si>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</si>
  <si>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</si>
  <si>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</si>
  <si>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</si>
  <si>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</si>
  <si>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</si>
  <si>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</si>
  <si>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</si>
  <si>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</si>
  <si>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</si>
  <si>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</si>
  <si>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</si>
  <si>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</si>
  <si>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</si>
  <si>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</si>
  <si>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</si>
  <si>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</si>
  <si>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</si>
  <si>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</si>
  <si>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</si>
  <si>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</si>
  <si>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</si>
  <si>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</si>
  <si>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</si>
  <si>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</si>
  <si>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</si>
  <si>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</si>
  <si>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</si>
  <si>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</si>
  <si>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</si>
  <si>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</si>
  <si>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</si>
  <si>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</si>
  <si>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</si>
  <si>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</si>
  <si>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</si>
  <si>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</si>
  <si>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</si>
  <si>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</si>
  <si>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</si>
  <si>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</si>
  <si>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</si>
  <si>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</si>
  <si>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</si>
  <si>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</si>
  <si>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</si>
  <si>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</si>
  <si>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</si>
  <si>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</si>
  <si>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</si>
  <si>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</si>
  <si>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</si>
  <si>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</si>
  <si>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</si>
  <si>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</si>
  <si>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</si>
  <si>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</si>
  <si>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</si>
  <si>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</si>
  <si>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</si>
  <si>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</si>
  <si>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</si>
  <si>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</si>
  <si>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</si>
  <si>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</si>
  <si>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</si>
  <si>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</si>
  <si>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</si>
  <si>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</si>
  <si>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</si>
  <si>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</si>
  <si>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</si>
  <si>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</si>
  <si>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</si>
  <si>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</si>
  <si>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</si>
  <si>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</si>
  <si>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</si>
  <si>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</si>
  <si>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</si>
  <si>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</si>
  <si>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</si>
  <si>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</si>
  <si>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</si>
  <si>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</si>
  <si>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</si>
  <si>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</si>
  <si>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</si>
  <si>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</si>
  <si>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</si>
  <si>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</si>
  <si>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</si>
  <si>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</si>
  <si>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</si>
  <si>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</si>
  <si>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</si>
  <si>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</si>
  <si>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</si>
  <si>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</si>
  <si>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</si>
  <si>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</si>
  <si>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</si>
  <si>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</si>
  <si>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</si>
  <si>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</si>
  <si>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</si>
  <si>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</si>
  <si>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</si>
  <si>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</si>
  <si>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</si>
  <si>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</si>
  <si>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</si>
  <si>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</si>
  <si>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</si>
  <si>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</si>
  <si>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</si>
  <si>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</si>
  <si>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</si>
  <si>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</si>
  <si>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</si>
  <si>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</si>
  <si>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</si>
  <si>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</si>
  <si>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</si>
  <si>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</si>
  <si>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</si>
  <si>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</si>
  <si>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</si>
  <si>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</si>
  <si>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</si>
  <si>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</si>
  <si>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</si>
  <si>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</si>
  <si>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</si>
  <si>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</si>
  <si>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</si>
  <si>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</si>
  <si>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</si>
  <si>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</si>
  <si>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</si>
  <si>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</si>
  <si>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</si>
  <si>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</si>
  <si>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</si>
  <si>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</si>
  <si>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</si>
  <si>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</si>
  <si>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</si>
  <si>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</si>
  <si>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</si>
  <si>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</si>
  <si>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</si>
  <si>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</si>
  <si>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</si>
  <si>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</si>
  <si>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</si>
  <si>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</si>
  <si>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</si>
  <si>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</si>
  <si>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</si>
  <si>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</si>
  <si>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</si>
  <si>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</si>
  <si>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</si>
  <si>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</si>
  <si>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</si>
  <si>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</si>
  <si>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</si>
  <si>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</si>
  <si>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</si>
  <si>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</si>
  <si>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</si>
  <si>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</si>
  <si>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</si>
  <si>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</si>
  <si>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</si>
  <si>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</si>
  <si>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</si>
  <si>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</si>
  <si>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</si>
  <si>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</si>
  <si>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</si>
  <si>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</si>
  <si>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</si>
  <si>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</si>
  <si>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</si>
  <si>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</si>
  <si>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</si>
  <si>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</si>
  <si>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</si>
  <si>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</si>
  <si>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</si>
  <si>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</si>
  <si>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</si>
  <si>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</si>
  <si>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</si>
  <si>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</si>
  <si>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</si>
  <si>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</si>
  <si>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</si>
  <si>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</si>
  <si>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</si>
  <si>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</si>
  <si>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</si>
  <si>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</si>
  <si>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</si>
  <si>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</si>
  <si>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</si>
  <si>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</si>
  <si>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</si>
  <si>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</si>
  <si>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</si>
  <si>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</si>
  <si>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</si>
  <si>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</si>
  <si>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</si>
  <si>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</si>
  <si>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</si>
  <si>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</si>
  <si>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</si>
  <si>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</si>
  <si>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</si>
  <si>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</si>
  <si>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</si>
  <si>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</si>
  <si>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</si>
  <si>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</si>
  <si>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</si>
  <si>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</si>
  <si>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</si>
  <si>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</si>
  <si>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</si>
  <si>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</si>
  <si>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</si>
  <si>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</si>
  <si>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</si>
  <si>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</si>
  <si>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</si>
  <si>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</si>
  <si>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</si>
  <si>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</si>
  <si>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</si>
  <si>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</si>
  <si>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</si>
  <si>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</si>
  <si>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</si>
  <si>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</si>
  <si>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</si>
  <si>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</si>
  <si>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</si>
  <si>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</si>
  <si>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</si>
  <si>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</si>
  <si>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</si>
  <si>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</si>
  <si>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</si>
  <si>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</si>
  <si>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</si>
  <si>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</si>
  <si>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</si>
  <si>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</si>
  <si>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</si>
  <si>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</si>
  <si>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</si>
  <si>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</si>
  <si>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</si>
  <si>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</si>
  <si>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</si>
  <si>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</si>
  <si>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</si>
  <si>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</si>
  <si>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</si>
  <si>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</si>
  <si>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</si>
  <si>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</si>
  <si>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</si>
  <si>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</si>
  <si>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</si>
  <si>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</si>
  <si>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</si>
  <si>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</si>
  <si>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</si>
  <si>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</si>
  <si>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</si>
  <si>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</si>
  <si>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</si>
  <si>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</si>
  <si>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</si>
  <si>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</si>
  <si>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</si>
  <si>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</si>
  <si>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</si>
  <si>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</si>
  <si>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</si>
  <si>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</si>
  <si>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</si>
  <si>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</si>
  <si>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</si>
  <si>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</si>
  <si>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</si>
  <si>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</si>
  <si>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</si>
  <si>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</si>
  <si>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</si>
  <si>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</si>
  <si>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</si>
  <si>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</si>
  <si>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</si>
  <si>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</si>
  <si>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</si>
  <si>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</si>
  <si>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</si>
  <si>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</si>
  <si>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</si>
  <si>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</si>
  <si>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</si>
  <si>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</si>
  <si>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</si>
  <si>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</si>
  <si>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</si>
  <si>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</si>
  <si>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</si>
  <si>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</si>
  <si>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</si>
  <si>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</si>
  <si>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</si>
  <si>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</si>
  <si>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</si>
  <si>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</si>
  <si>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</si>
  <si>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</si>
  <si>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</si>
  <si>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</si>
  <si>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</si>
  <si>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</si>
  <si>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</si>
  <si>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</si>
  <si>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</si>
  <si>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</si>
  <si>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</si>
  <si>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</si>
  <si>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</si>
  <si>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</si>
  <si>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</si>
  <si>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</si>
  <si>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</si>
  <si>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</si>
  <si>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</si>
  <si>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</si>
  <si>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</si>
  <si>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</si>
  <si>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</si>
  <si>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</si>
  <si>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</si>
  <si>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</si>
  <si>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</si>
  <si>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</si>
  <si>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</si>
  <si>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</si>
  <si>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</si>
  <si>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</si>
  <si>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</si>
  <si>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</si>
  <si>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</si>
  <si>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</si>
  <si>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</si>
  <si>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</si>
  <si>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</si>
  <si>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</si>
  <si>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</si>
  <si>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</si>
  <si>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</si>
  <si>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</si>
  <si>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</si>
  <si>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</si>
  <si>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</si>
  <si>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</si>
  <si>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</si>
  <si>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</si>
  <si>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</si>
  <si>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</si>
  <si>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</si>
  <si>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</si>
  <si>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</si>
  <si>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</si>
  <si>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</si>
  <si>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</si>
  <si>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</si>
  <si>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</si>
  <si>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</si>
  <si>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</si>
  <si>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</si>
  <si>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</si>
  <si>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</si>
  <si>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</si>
  <si>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</si>
  <si>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</si>
  <si>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</si>
  <si>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</si>
  <si>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</si>
  <si>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</si>
  <si>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</si>
  <si>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</si>
  <si>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</si>
  <si>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</si>
  <si>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</si>
  <si>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</si>
  <si>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</si>
  <si>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</si>
  <si>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</si>
  <si>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</si>
  <si>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</si>
  <si>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</si>
  <si>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</si>
  <si>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</si>
  <si>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</si>
  <si>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</si>
  <si>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</si>
  <si>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</si>
  <si>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</si>
  <si>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</si>
  <si>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</si>
  <si>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</si>
  <si>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</si>
  <si>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</si>
  <si>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</si>
  <si>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</si>
  <si>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</si>
  <si>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</si>
  <si>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</si>
  <si>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</si>
  <si>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</si>
  <si>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</si>
  <si>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</si>
  <si>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</si>
  <si>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</si>
  <si>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</si>
  <si>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</si>
  <si>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</si>
  <si>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</si>
  <si>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</si>
  <si>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</si>
  <si>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</si>
  <si>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</si>
  <si>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</si>
  <si>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</si>
  <si>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</si>
  <si>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</si>
  <si>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</si>
  <si>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</si>
  <si>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</si>
  <si>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</si>
  <si>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</si>
  <si>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</si>
  <si>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</si>
  <si>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</si>
  <si>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</si>
  <si>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</si>
  <si>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</si>
  <si>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</si>
  <si>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</si>
  <si>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</si>
  <si>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</si>
  <si>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</si>
  <si>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</si>
  <si>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</si>
  <si>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</si>
  <si>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</si>
  <si>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</si>
  <si>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</si>
  <si>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</si>
  <si>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</si>
  <si>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</si>
  <si>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</si>
  <si>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</si>
  <si>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</si>
  <si>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</si>
  <si>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</si>
  <si>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</si>
  <si>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</si>
  <si>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</si>
  <si>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</si>
  <si>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</si>
  <si>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</si>
  <si>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</si>
  <si>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</si>
  <si>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</si>
  <si>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</si>
  <si>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</si>
  <si>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</si>
  <si>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</si>
  <si>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</si>
  <si>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</si>
  <si>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</si>
  <si>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</si>
  <si>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</si>
  <si>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</si>
  <si>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</si>
  <si>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</si>
  <si>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</si>
  <si>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</si>
  <si>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</si>
  <si>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</si>
  <si>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</si>
  <si>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</si>
  <si>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</si>
  <si>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</si>
  <si>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</si>
  <si>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</si>
  <si>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</si>
  <si>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</si>
  <si>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</si>
  <si>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</si>
  <si>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</si>
  <si>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</si>
  <si>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</si>
  <si>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</si>
  <si>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</si>
  <si>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</si>
  <si>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</si>
  <si>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</si>
  <si>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</si>
  <si>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</si>
  <si>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</si>
  <si>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</si>
  <si>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</si>
  <si>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</si>
  <si>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</si>
  <si>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</si>
  <si>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</si>
  <si>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</si>
  <si>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</si>
  <si>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</si>
  <si>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</si>
  <si>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</si>
  <si>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</si>
  <si>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</si>
  <si>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</si>
  <si>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</si>
  <si>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</si>
  <si>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</si>
  <si>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</si>
  <si>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</si>
  <si>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</si>
  <si>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</si>
  <si>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</si>
  <si>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</si>
  <si>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</si>
  <si>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</si>
  <si>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</si>
  <si>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</si>
  <si>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</si>
  <si>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</si>
  <si>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</si>
  <si>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</si>
  <si>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</si>
  <si>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</si>
  <si>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</si>
  <si>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</si>
  <si>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</si>
  <si>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</si>
  <si>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</si>
  <si>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</si>
  <si>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</si>
  <si>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</si>
  <si>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</si>
  <si>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</si>
  <si>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</si>
  <si>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</si>
  <si>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</si>
  <si>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</si>
  <si>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</si>
  <si>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</si>
  <si>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</si>
  <si>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</si>
  <si>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</si>
  <si>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</si>
  <si>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</si>
  <si>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</si>
  <si>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</si>
  <si>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</si>
  <si>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</si>
  <si>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</si>
  <si>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</si>
  <si>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</si>
  <si>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</si>
  <si>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</si>
  <si>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</si>
  <si>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</si>
  <si>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</si>
  <si>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</si>
  <si>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</si>
  <si>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</si>
  <si>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</si>
  <si>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</si>
  <si>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</si>
  <si>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</si>
  <si>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</si>
  <si>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</si>
  <si>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</si>
  <si>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</si>
  <si>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</si>
  <si>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</si>
  <si>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</si>
  <si>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</si>
  <si>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</si>
  <si>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</si>
  <si>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</si>
  <si>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</si>
  <si>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</si>
  <si>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</si>
  <si>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</si>
  <si>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</si>
  <si>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</si>
  <si>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</si>
  <si>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</si>
  <si>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</si>
  <si>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</si>
  <si>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</si>
  <si>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</si>
  <si>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</si>
  <si>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</si>
  <si>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</si>
  <si>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</si>
  <si>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</si>
  <si>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</si>
  <si>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</si>
  <si>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</si>
  <si>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</si>
  <si>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</si>
  <si>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</si>
  <si>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</si>
  <si>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</si>
  <si>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</si>
  <si>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</si>
  <si>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</si>
  <si>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</si>
  <si>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</si>
  <si>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</si>
  <si>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</si>
  <si>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</si>
  <si>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</si>
  <si>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</si>
  <si>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</si>
  <si>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</si>
  <si>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</si>
  <si>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</si>
  <si>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</si>
  <si>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</si>
  <si>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</si>
  <si>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</si>
  <si>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</si>
  <si>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</si>
  <si>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</si>
  <si>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</si>
  <si>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</si>
  <si>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</si>
  <si>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</si>
  <si>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</si>
  <si>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</si>
  <si>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</si>
  <si>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</si>
  <si>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</si>
  <si>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</si>
  <si>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</si>
  <si>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</si>
  <si>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</si>
  <si>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</si>
  <si>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</si>
  <si>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</si>
  <si>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</si>
  <si>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</si>
  <si>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</si>
  <si>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</si>
  <si>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</si>
  <si>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</si>
  <si>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</si>
  <si>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</si>
  <si>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</si>
  <si>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</si>
  <si>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</si>
  <si>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</si>
  <si>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</si>
  <si>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</si>
  <si>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</si>
  <si>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</si>
  <si>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</si>
  <si>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</si>
  <si>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</si>
  <si>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</si>
  <si>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</si>
  <si>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</si>
  <si>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</si>
  <si>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</si>
  <si>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</si>
  <si>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</si>
  <si>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</si>
  <si>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</si>
  <si>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</si>
  <si>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</si>
  <si>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</si>
  <si>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</si>
  <si>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</si>
  <si>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</si>
  <si>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</si>
  <si>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</si>
  <si>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</si>
  <si>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</si>
  <si>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</si>
  <si>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</si>
  <si>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</si>
  <si>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</si>
  <si>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</si>
  <si>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</si>
  <si>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</si>
  <si>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</si>
  <si>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</si>
  <si>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</si>
  <si>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</si>
  <si>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</si>
  <si>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</si>
  <si>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</si>
  <si>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</si>
  <si>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</si>
  <si>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</si>
  <si>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</si>
  <si>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</si>
  <si>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</si>
  <si>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</si>
  <si>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</si>
  <si>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</si>
  <si>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</si>
  <si>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</si>
  <si>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</si>
  <si>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</si>
  <si>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</si>
  <si>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</si>
  <si>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</si>
  <si>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</si>
  <si>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</si>
  <si>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</si>
  <si>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</si>
  <si>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</si>
  <si>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</si>
  <si>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</si>
  <si>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</si>
  <si>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</si>
  <si>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</si>
  <si>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</si>
  <si>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</si>
  <si>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</si>
  <si>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</si>
  <si>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</si>
  <si>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</si>
  <si>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</si>
  <si>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</si>
  <si>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</si>
  <si>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</si>
  <si>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</si>
  <si>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</si>
  <si>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</si>
  <si>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</si>
  <si>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</si>
  <si>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</si>
  <si>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</si>
  <si>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</si>
  <si>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</si>
  <si>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</si>
  <si>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</si>
  <si>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</si>
  <si>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</si>
  <si>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</si>
  <si>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</si>
  <si>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</si>
  <si>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</si>
  <si>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</si>
  <si>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</si>
  <si>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</si>
  <si>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</si>
  <si>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</si>
  <si>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</si>
  <si>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</si>
  <si>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</si>
  <si>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</si>
  <si>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</si>
  <si>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</si>
  <si>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</si>
  <si>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</si>
  <si>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</si>
  <si>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</si>
  <si>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</si>
  <si>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</si>
  <si>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</si>
  <si>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</si>
  <si>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</si>
  <si>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</si>
  <si>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</si>
  <si>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</si>
  <si>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</si>
  <si>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</si>
  <si>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</si>
  <si>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</si>
  <si>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</si>
  <si>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</si>
  <si>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</si>
  <si>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</si>
  <si>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</si>
  <si>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</si>
  <si>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</si>
  <si>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</si>
  <si>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</si>
  <si>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</si>
  <si>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</si>
  <si>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</si>
  <si>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</si>
  <si>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</si>
  <si>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</si>
  <si>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</si>
  <si>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</si>
  <si>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</si>
  <si>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</si>
  <si>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</si>
  <si>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</si>
  <si>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</si>
  <si>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</si>
  <si>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</si>
  <si>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</si>
  <si>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</si>
  <si>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</si>
  <si>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</si>
  <si>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</si>
  <si>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</si>
  <si>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</si>
  <si>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</si>
  <si>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</si>
  <si>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</si>
  <si>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</si>
  <si>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</si>
  <si>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</si>
  <si>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</si>
  <si>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</si>
  <si>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</si>
  <si>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</si>
  <si>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</si>
  <si>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</si>
  <si>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</si>
  <si>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</si>
  <si>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</si>
  <si>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</si>
  <si>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</si>
  <si>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</si>
  <si>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</si>
  <si>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</si>
  <si>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</si>
  <si>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</si>
  <si>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</si>
  <si>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</si>
  <si>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</si>
  <si>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</si>
  <si>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</si>
  <si>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</si>
  <si>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</si>
  <si>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</si>
  <si>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</si>
  <si>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</si>
  <si>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</si>
  <si>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</si>
  <si>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</si>
  <si>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</si>
  <si>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</si>
  <si>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</si>
  <si>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</si>
  <si>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</si>
  <si>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</si>
  <si>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</si>
  <si>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</si>
  <si>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</si>
  <si>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</si>
  <si>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</si>
  <si>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</si>
  <si>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</si>
  <si>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</si>
  <si>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</si>
  <si>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</si>
  <si>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</si>
  <si>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</si>
  <si>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</si>
  <si>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</si>
  <si>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</si>
  <si>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</si>
  <si>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</si>
  <si>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</si>
  <si>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</si>
  <si>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</si>
  <si>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</si>
  <si>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</si>
  <si>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</si>
  <si>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</si>
  <si>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</si>
  <si>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</si>
  <si>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</si>
  <si>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</si>
  <si>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</si>
  <si>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</si>
  <si>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</si>
  <si>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</si>
  <si>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</si>
  <si>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</si>
  <si>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</si>
  <si>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</si>
  <si>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</si>
  <si>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</si>
  <si>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</si>
  <si>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</si>
  <si>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</si>
  <si>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</si>
  <si>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</si>
  <si>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</si>
  <si>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</si>
  <si>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</si>
  <si>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</si>
  <si>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</si>
  <si>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</si>
  <si>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</si>
  <si>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</si>
  <si>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</si>
  <si>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</si>
  <si>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</si>
  <si>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</si>
  <si>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</si>
  <si>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</si>
  <si>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</si>
  <si>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</si>
  <si>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</si>
  <si>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</si>
  <si>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</si>
  <si>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</si>
  <si>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</si>
  <si>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</si>
  <si>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</si>
  <si>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</si>
  <si>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</si>
  <si>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</si>
  <si>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</si>
  <si>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</si>
  <si>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</si>
  <si>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</si>
  <si>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</si>
  <si>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</si>
  <si>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</si>
  <si>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</si>
  <si>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</si>
  <si>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</si>
  <si>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</si>
  <si>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</si>
  <si>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</si>
  <si>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</si>
  <si>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</si>
  <si>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</si>
  <si>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</si>
  <si>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</si>
  <si>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</si>
  <si>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</si>
  <si>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</si>
  <si>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</si>
  <si>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</si>
  <si>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</si>
  <si>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</si>
  <si>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</si>
  <si>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</si>
  <si>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</si>
  <si>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</si>
  <si>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</si>
  <si>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</si>
  <si>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</si>
  <si>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</si>
  <si>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</si>
  <si>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</si>
  <si>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</si>
  <si>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</si>
  <si>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</si>
  <si>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</si>
  <si>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</si>
  <si>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</si>
  <si>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</si>
  <si>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</si>
  <si>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</si>
  <si>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</si>
  <si>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</si>
  <si>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</si>
  <si>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</si>
  <si>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</si>
  <si>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</si>
  <si>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</si>
  <si>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</si>
  <si>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</si>
  <si>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</si>
  <si>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</si>
  <si>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</si>
  <si>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</si>
  <si>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</si>
  <si>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</si>
  <si>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</si>
  <si>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</si>
  <si>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</si>
  <si>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</si>
  <si>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</si>
  <si>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</si>
  <si>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</si>
  <si>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</si>
  <si>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</si>
  <si>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</si>
  <si>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</si>
  <si>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</si>
  <si>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</si>
  <si>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</si>
  <si>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</si>
  <si>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</si>
  <si>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</si>
  <si>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</si>
  <si>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</si>
  <si>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</si>
  <si>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</si>
  <si>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</si>
  <si>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</si>
  <si>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</si>
  <si>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</si>
  <si>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</si>
  <si>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</si>
  <si>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</si>
  <si>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</si>
  <si>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</si>
  <si>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</si>
  <si>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</si>
  <si>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</si>
  <si>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</si>
  <si>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</si>
  <si>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</si>
  <si>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</si>
  <si>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</si>
  <si>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</si>
  <si>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</si>
  <si>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</si>
  <si>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</si>
  <si>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</si>
  <si>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</si>
  <si>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</si>
  <si>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</si>
  <si>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</si>
  <si>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</si>
  <si>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</si>
  <si>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</si>
  <si>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</si>
  <si>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</si>
  <si>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</si>
  <si>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</si>
  <si>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</si>
  <si>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</si>
  <si>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</si>
  <si>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</si>
  <si>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</si>
  <si>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</si>
  <si>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</si>
  <si>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</si>
  <si>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</si>
  <si>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</si>
  <si>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</si>
  <si>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</si>
  <si>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</si>
  <si>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</si>
  <si>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</si>
  <si>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</si>
  <si>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</si>
  <si>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</si>
  <si>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</si>
  <si>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</si>
  <si>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</si>
  <si>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</si>
  <si>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</si>
  <si>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</si>
  <si>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</si>
  <si>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</si>
  <si>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</si>
  <si>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</si>
  <si>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</si>
  <si>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</si>
  <si>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</si>
  <si>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</si>
  <si>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</si>
  <si>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</si>
  <si>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</si>
  <si>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</si>
  <si>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</si>
  <si>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</si>
  <si>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</si>
  <si>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</si>
  <si>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</si>
  <si>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</si>
  <si>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</si>
  <si>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</si>
  <si>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</si>
  <si>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</si>
  <si>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</si>
  <si>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</si>
  <si>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</si>
  <si>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</si>
  <si>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</si>
  <si>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</si>
  <si>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</si>
  <si>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</si>
  <si>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</si>
  <si>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</si>
  <si>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</si>
  <si>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</si>
  <si>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</si>
  <si>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</si>
  <si>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</si>
  <si>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</si>
  <si>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</si>
  <si>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</si>
  <si>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</si>
  <si>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</si>
  <si>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</si>
  <si>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</si>
  <si>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</si>
  <si>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</si>
  <si>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</si>
  <si>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</si>
  <si>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</si>
  <si>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</si>
  <si>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</si>
  <si>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</si>
  <si>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</si>
  <si>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</si>
  <si>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</si>
  <si>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</si>
  <si>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</si>
  <si>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</si>
  <si>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</si>
  <si>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</si>
  <si>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</si>
  <si>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</si>
  <si>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</si>
  <si>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</si>
  <si>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</si>
  <si>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</si>
  <si>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</si>
  <si>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</si>
  <si>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</si>
  <si>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</si>
  <si>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</si>
  <si>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</si>
  <si>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</si>
  <si>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</si>
  <si>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</si>
  <si>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</si>
  <si>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</si>
  <si>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</si>
  <si>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</si>
  <si>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</si>
  <si>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</si>
  <si>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</si>
  <si>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</si>
  <si>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</si>
  <si>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</si>
  <si>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</si>
  <si>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</si>
  <si>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</si>
  <si>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</si>
  <si>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</si>
  <si>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</si>
  <si>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</si>
  <si>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</si>
  <si>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</si>
  <si>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</si>
  <si>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</si>
  <si>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</si>
  <si>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</si>
  <si>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</si>
  <si>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</si>
  <si>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</si>
  <si>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</si>
  <si>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</si>
  <si>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</si>
  <si>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</si>
  <si>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</si>
  <si>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</si>
  <si>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</si>
  <si>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</si>
  <si>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</si>
  <si>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</si>
  <si>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</si>
  <si>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</si>
  <si>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</si>
  <si>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</si>
  <si>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</si>
  <si>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</si>
  <si>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</si>
  <si>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</si>
  <si>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</si>
  <si>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</si>
  <si>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</si>
  <si>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</si>
  <si>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</si>
  <si>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</si>
  <si>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</si>
  <si>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</si>
  <si>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</si>
  <si>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</si>
  <si>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</si>
  <si>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</si>
  <si>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</si>
  <si>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</si>
  <si>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</si>
  <si>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</si>
  <si>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</si>
  <si>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</si>
  <si>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</si>
  <si>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</si>
  <si>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</si>
  <si>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</si>
  <si>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</si>
  <si>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</si>
  <si>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</si>
  <si>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</si>
  <si>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</si>
  <si>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</si>
  <si>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</si>
  <si>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</si>
  <si>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</si>
  <si>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</si>
  <si>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</si>
  <si>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</si>
  <si>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</si>
  <si>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</si>
  <si>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</si>
  <si>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</si>
  <si>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</si>
  <si>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</si>
  <si>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</si>
  <si>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</si>
  <si>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</si>
  <si>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</si>
  <si>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</si>
  <si>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</si>
  <si>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</si>
  <si>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</si>
  <si>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</si>
  <si>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</si>
  <si>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</si>
  <si>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</si>
  <si>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</si>
  <si>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</si>
  <si>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</si>
  <si>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</si>
  <si>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</si>
  <si>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</si>
  <si>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</si>
  <si>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</si>
  <si>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</si>
  <si>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</si>
  <si>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</si>
  <si>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</si>
  <si>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</si>
  <si>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</si>
  <si>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</si>
  <si>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</si>
  <si>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</si>
  <si>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</si>
  <si>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</si>
  <si>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</si>
  <si>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</si>
  <si>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</si>
  <si>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</si>
  <si>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</si>
  <si>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</si>
  <si>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</si>
  <si>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</si>
  <si>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</si>
  <si>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</si>
  <si>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</si>
  <si>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</si>
  <si>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</si>
  <si>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</si>
  <si>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</si>
  <si>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</si>
  <si>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</si>
  <si>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</si>
  <si>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</si>
  <si>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</si>
  <si>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</si>
  <si>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</si>
  <si>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</si>
  <si>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</si>
  <si>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</si>
  <si>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</si>
  <si>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</si>
  <si>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</si>
  <si>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</si>
  <si>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</si>
  <si>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</si>
  <si>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</si>
  <si>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</si>
  <si>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</si>
  <si>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</si>
  <si>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</si>
  <si>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</si>
  <si>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</si>
  <si>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</si>
  <si>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</si>
  <si>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</si>
  <si>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</si>
  <si>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</si>
  <si>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</si>
  <si>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</si>
  <si>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</si>
  <si>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</si>
  <si>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</si>
  <si>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</si>
  <si>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</si>
  <si>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</si>
  <si>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</si>
  <si>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</si>
  <si>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</si>
  <si>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</si>
  <si>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</si>
  <si>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</si>
  <si>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</si>
  <si>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</si>
  <si>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</si>
  <si>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</si>
  <si>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</si>
  <si>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</si>
  <si>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</si>
  <si>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</si>
  <si>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</si>
  <si>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</si>
  <si>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</si>
  <si>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</si>
  <si>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</si>
  <si>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</si>
  <si>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</si>
  <si>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</si>
  <si>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</si>
  <si>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</si>
  <si>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</si>
  <si>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</si>
  <si>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</si>
  <si>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</si>
  <si>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</si>
  <si>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</si>
  <si>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</si>
  <si>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</si>
  <si>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</si>
  <si>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</si>
  <si>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</si>
  <si>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</si>
  <si>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</si>
  <si>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</si>
  <si>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</si>
  <si>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</si>
  <si>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</si>
  <si>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</si>
  <si>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</si>
  <si>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</si>
  <si>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</si>
  <si>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</si>
  <si>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</si>
  <si>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</si>
  <si>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</si>
  <si>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</si>
  <si>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</si>
  <si>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</si>
  <si>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</si>
  <si>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</si>
  <si>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</si>
  <si>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</si>
  <si>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</si>
  <si>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</si>
  <si>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</si>
  <si>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</si>
  <si>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</si>
  <si>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</si>
  <si>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</si>
  <si>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</si>
  <si>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</si>
  <si>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</si>
  <si>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</si>
  <si>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</si>
  <si>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</si>
  <si>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</si>
  <si>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</si>
  <si>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</si>
  <si>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</si>
  <si>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</si>
  <si>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</si>
  <si>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</si>
  <si>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</si>
  <si>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</si>
  <si>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</si>
  <si>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</si>
  <si>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</si>
  <si>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</si>
  <si>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</si>
  <si>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</si>
  <si>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</si>
  <si>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</si>
  <si>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</si>
  <si>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</si>
  <si>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</si>
  <si>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</si>
  <si>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</si>
  <si>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</si>
  <si>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</si>
  <si>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</si>
  <si>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</si>
  <si>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</si>
  <si>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</si>
  <si>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</si>
  <si>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</si>
  <si>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</si>
  <si>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</si>
  <si>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</si>
  <si>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</si>
  <si>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</si>
  <si>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</si>
  <si>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</si>
  <si>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</si>
  <si>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</si>
  <si>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</si>
  <si>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</si>
  <si>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</si>
  <si>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</si>
  <si>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</si>
  <si>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</si>
  <si>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</si>
  <si>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</si>
  <si>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</si>
  <si>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</si>
  <si>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</si>
  <si>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</si>
  <si>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</si>
  <si>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</si>
  <si>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</si>
  <si>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</si>
  <si>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</si>
  <si>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</si>
  <si>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</si>
  <si>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</si>
  <si>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</si>
  <si>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</si>
  <si>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</si>
  <si>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</si>
  <si>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</si>
  <si>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</si>
  <si>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</si>
  <si>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</si>
  <si>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</si>
  <si>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</si>
  <si>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</si>
  <si>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</si>
  <si>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</si>
  <si>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</si>
  <si>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</si>
  <si>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</si>
  <si>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</si>
  <si>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</si>
  <si>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</si>
  <si>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</si>
  <si>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</si>
  <si>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</si>
  <si>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</si>
  <si>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</si>
  <si>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</si>
  <si>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</si>
  <si>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</si>
  <si>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</si>
  <si>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</si>
  <si>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</si>
  <si>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</si>
  <si>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</si>
  <si>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</si>
  <si>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</si>
  <si>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</si>
  <si>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</si>
  <si>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</si>
  <si>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</si>
  <si>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</si>
  <si>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</si>
  <si>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</si>
  <si>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</si>
  <si>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</si>
  <si>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</si>
  <si>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</si>
  <si>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</si>
  <si>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</si>
  <si>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</si>
  <si>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</si>
  <si>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</si>
  <si>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</si>
  <si>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</si>
  <si>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</si>
  <si>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</si>
  <si>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</si>
  <si>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</si>
  <si>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</si>
  <si>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</si>
  <si>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</si>
  <si>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</si>
  <si>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</si>
  <si>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</si>
  <si>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</si>
  <si>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</si>
  <si>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</si>
  <si>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</si>
  <si>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</si>
  <si>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</si>
  <si>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</si>
  <si>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</si>
  <si>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</si>
  <si>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</si>
  <si>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</si>
  <si>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</si>
  <si>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</si>
  <si>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</si>
  <si>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</si>
  <si>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</si>
  <si>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</si>
  <si>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</si>
  <si>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</si>
  <si>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</si>
  <si>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</si>
  <si>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</si>
  <si>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</si>
  <si>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</si>
  <si>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</si>
  <si>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</si>
  <si>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</si>
  <si>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</si>
  <si>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</si>
  <si>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</si>
  <si>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</si>
  <si>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</si>
  <si>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</si>
  <si>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</si>
  <si>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</si>
  <si>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</si>
  <si>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</si>
  <si>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</si>
  <si>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</si>
  <si>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</si>
  <si>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</si>
  <si>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</si>
  <si>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</si>
  <si>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</si>
  <si>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</si>
  <si>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</si>
  <si>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</si>
  <si>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</si>
  <si>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</si>
  <si>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</si>
  <si>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</si>
  <si>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</si>
  <si>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</si>
  <si>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</si>
  <si>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</si>
  <si>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</si>
  <si>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</si>
  <si>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</si>
  <si>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</si>
  <si>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</si>
  <si>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</si>
  <si>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</si>
  <si>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</si>
  <si>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</si>
  <si>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</si>
  <si>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</si>
  <si>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</si>
  <si>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</si>
  <si>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</si>
  <si>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</si>
  <si>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</si>
  <si>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</si>
  <si>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</si>
  <si>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</si>
  <si>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</si>
  <si>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</si>
  <si>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</si>
  <si>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</si>
  <si>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</si>
  <si>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</si>
  <si>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</si>
  <si>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</si>
  <si>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</si>
  <si>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</si>
  <si>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</si>
  <si>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</si>
  <si>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</si>
  <si>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</si>
  <si>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</si>
  <si>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</si>
  <si>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</si>
  <si>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</si>
  <si>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</si>
  <si>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</si>
  <si>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</si>
  <si>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</si>
  <si>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</si>
  <si>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</si>
  <si>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</si>
  <si>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</si>
  <si>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</si>
  <si>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</si>
  <si>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</si>
  <si>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</si>
  <si>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</si>
  <si>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</si>
  <si>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</si>
  <si>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</si>
  <si>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</si>
  <si>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</si>
  <si>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</si>
  <si>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</si>
  <si>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</si>
  <si>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</si>
  <si>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</si>
  <si>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</si>
  <si>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</si>
  <si>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</si>
  <si>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</si>
  <si>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</si>
  <si>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</si>
  <si>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</si>
  <si>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</si>
  <si>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</si>
  <si>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</si>
  <si>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</si>
  <si>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</si>
  <si>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</si>
  <si>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</si>
  <si>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</si>
  <si>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</si>
  <si>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</si>
  <si>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</si>
  <si>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</si>
  <si>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</si>
  <si>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</si>
  <si>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</si>
  <si>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</si>
  <si>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</si>
  <si>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</si>
  <si>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</si>
  <si>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</si>
  <si>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</si>
  <si>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</si>
  <si>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</si>
  <si>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</si>
  <si>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</si>
  <si>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</si>
  <si>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</si>
  <si>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</si>
  <si>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</si>
  <si>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</si>
  <si>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</si>
  <si>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</si>
  <si>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</si>
  <si>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</si>
  <si>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</si>
  <si>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</si>
  <si>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</si>
  <si>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</si>
  <si>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</si>
  <si>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</si>
  <si>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</si>
  <si>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</si>
  <si>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</si>
  <si>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</si>
  <si>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</si>
  <si>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</si>
  <si>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</si>
  <si>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</si>
  <si>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</si>
  <si>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</si>
  <si>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</si>
  <si>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</si>
  <si>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</si>
  <si>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</si>
  <si>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</si>
  <si>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</si>
  <si>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</si>
  <si>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</si>
  <si>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</si>
  <si>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</si>
  <si>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</si>
  <si>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</si>
  <si>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</si>
  <si>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</si>
  <si>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</si>
  <si>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</si>
  <si>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</si>
  <si>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</si>
  <si>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</si>
  <si>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</si>
  <si>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</si>
  <si>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</si>
  <si>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</si>
  <si>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</si>
  <si>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</si>
  <si>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</si>
  <si>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</si>
  <si>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</si>
  <si>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</si>
  <si>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</si>
  <si>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</si>
  <si>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</si>
  <si>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</si>
  <si>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</si>
  <si>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</si>
  <si>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</si>
  <si>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</si>
  <si>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</si>
  <si>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</si>
  <si>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</si>
  <si>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</si>
  <si>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</si>
  <si>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</si>
  <si>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</si>
  <si>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</si>
  <si>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</si>
  <si>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</si>
  <si>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</si>
  <si>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</si>
  <si>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</si>
  <si>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</si>
  <si>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</si>
  <si>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</si>
  <si>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</si>
  <si>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</si>
  <si>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</si>
  <si>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</si>
  <si>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</si>
  <si>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</si>
  <si>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</si>
  <si>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</si>
  <si>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</si>
  <si>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</si>
  <si>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</si>
  <si>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</si>
  <si>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</si>
  <si>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</si>
  <si>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</si>
  <si>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</si>
  <si>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</si>
  <si>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</si>
  <si>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</si>
  <si>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</si>
  <si>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</si>
  <si>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</si>
  <si>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</si>
  <si>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</si>
  <si>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</si>
  <si>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</si>
  <si>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</si>
  <si>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</si>
  <si>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</si>
  <si>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</si>
  <si>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</si>
  <si>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</si>
  <si>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</si>
  <si>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</si>
  <si>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</si>
  <si>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</si>
  <si>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</si>
  <si>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</si>
  <si>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</si>
  <si>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</si>
  <si>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</si>
  <si>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</si>
  <si>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</si>
  <si>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</si>
  <si>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</si>
  <si>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</si>
  <si>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</si>
  <si>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</si>
  <si>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</si>
  <si>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</si>
  <si>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</si>
  <si>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</si>
  <si>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</si>
  <si>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</si>
  <si>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</si>
  <si>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</si>
  <si>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</si>
  <si>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</si>
  <si>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</si>
  <si>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</si>
  <si>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</si>
  <si>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</si>
  <si>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</si>
  <si>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</si>
  <si>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</si>
  <si>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</si>
  <si>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</si>
  <si>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</si>
  <si>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</si>
  <si>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</si>
  <si>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</si>
  <si>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</si>
  <si>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</si>
  <si>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</si>
  <si>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</si>
  <si>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</si>
  <si>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</si>
  <si>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</si>
  <si>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</si>
  <si>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</si>
  <si>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</si>
  <si>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</si>
  <si>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</si>
  <si>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</si>
  <si>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</si>
  <si>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</si>
  <si>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</si>
  <si>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</si>
  <si>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</si>
  <si>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</si>
  <si>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</si>
  <si>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</si>
  <si>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</si>
  <si>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</si>
  <si>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</si>
  <si>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</si>
  <si>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</si>
  <si>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</si>
  <si>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</si>
  <si>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</si>
  <si>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</si>
  <si>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</si>
  <si>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</si>
  <si>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</si>
  <si>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</si>
  <si>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</si>
  <si>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</si>
  <si>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</si>
  <si>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</si>
  <si>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</si>
  <si>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</si>
  <si>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</si>
  <si>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</si>
  <si>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</si>
  <si>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</si>
  <si>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</si>
  <si>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</si>
  <si>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</si>
  <si>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</si>
  <si>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</si>
  <si>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</si>
  <si>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</si>
  <si>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</si>
  <si>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</si>
  <si>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</si>
  <si>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</si>
  <si>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</si>
  <si>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</si>
  <si>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</si>
  <si>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</si>
  <si>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</si>
  <si>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</si>
  <si>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</si>
  <si>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</si>
  <si>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</si>
  <si>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</si>
  <si>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</si>
  <si>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</si>
  <si>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</si>
  <si>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</si>
  <si>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</si>
  <si>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</si>
  <si>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</si>
  <si>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</si>
  <si>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</si>
  <si>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</si>
  <si>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</si>
  <si>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</si>
  <si>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</si>
  <si>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</si>
  <si>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</si>
  <si>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</si>
  <si>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</si>
  <si>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</si>
  <si>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</si>
  <si>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</si>
  <si>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</si>
  <si>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</si>
  <si>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</si>
  <si>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</si>
  <si>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</si>
  <si>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</si>
  <si>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</si>
  <si>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</si>
  <si>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</si>
  <si>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</si>
  <si>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</si>
  <si>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</si>
  <si>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</si>
  <si>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</si>
  <si>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</si>
  <si>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</si>
  <si>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</si>
  <si>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</si>
  <si>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</si>
  <si>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</si>
  <si>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</si>
  <si>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</si>
  <si>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</si>
  <si>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</si>
  <si>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</si>
  <si>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</si>
  <si>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</si>
  <si>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</si>
  <si>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</si>
  <si>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</si>
  <si>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</si>
  <si>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</si>
  <si>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</si>
  <si>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</si>
  <si>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</si>
  <si>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</si>
  <si>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</si>
  <si>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</si>
  <si>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</si>
  <si>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</si>
  <si>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</si>
  <si>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</si>
  <si>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</si>
  <si>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</si>
  <si>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</si>
  <si>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</si>
  <si>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</si>
  <si>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</si>
  <si>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</si>
  <si>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</si>
  <si>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</si>
  <si>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</si>
  <si>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</si>
  <si>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</si>
  <si>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</si>
  <si>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</si>
  <si>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</si>
  <si>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</si>
  <si>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</si>
  <si>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</si>
  <si>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</si>
  <si>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</si>
  <si>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</si>
  <si>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</si>
  <si>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</si>
  <si>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</si>
  <si>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</si>
  <si>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</si>
  <si>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</si>
  <si>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</si>
  <si>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</si>
  <si>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</si>
  <si>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</si>
  <si>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</si>
  <si>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</si>
  <si>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</si>
  <si>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</si>
  <si>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</si>
  <si>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</si>
  <si>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</si>
  <si>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</si>
  <si>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</si>
  <si>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</si>
  <si>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</si>
  <si>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</si>
  <si>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</si>
  <si>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</si>
  <si>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</si>
  <si>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</si>
  <si>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</si>
  <si>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</si>
  <si>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</si>
  <si>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</si>
  <si>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</si>
  <si>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</si>
  <si>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</si>
  <si>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</si>
  <si>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</si>
  <si>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</si>
  <si>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</si>
  <si>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</si>
  <si>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</si>
  <si>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</si>
  <si>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</si>
  <si>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</si>
  <si>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</si>
  <si>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</si>
  <si>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</si>
  <si>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</si>
  <si>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</si>
  <si>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</si>
  <si>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</si>
  <si>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</si>
  <si>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</si>
  <si>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</si>
  <si>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</si>
  <si>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</si>
  <si>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</si>
  <si>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</si>
  <si>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</si>
  <si>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</si>
  <si>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</si>
  <si>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</si>
  <si>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</si>
  <si>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</si>
  <si>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</si>
  <si>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</si>
  <si>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</si>
  <si>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</si>
  <si>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</si>
  <si>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</si>
  <si>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</si>
  <si>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</si>
  <si>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</si>
  <si>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</si>
  <si>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</si>
  <si>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</si>
  <si>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</si>
  <si>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</si>
  <si>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</si>
  <si>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</si>
  <si>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</si>
  <si>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</si>
  <si>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</si>
  <si>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</si>
  <si>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</si>
  <si>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</si>
  <si>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</si>
  <si>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</si>
  <si>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</si>
  <si>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</si>
  <si>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</si>
  <si>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</si>
  <si>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</si>
  <si>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</si>
  <si>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</si>
  <si>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</si>
  <si>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</si>
  <si>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</si>
  <si>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</si>
  <si>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</si>
  <si>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</si>
  <si>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</si>
  <si>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</si>
  <si>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</si>
  <si>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</si>
  <si>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</si>
  <si>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</si>
  <si>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</si>
  <si>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</si>
  <si>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</si>
  <si>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</si>
  <si>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</si>
  <si>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</si>
  <si>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</si>
  <si>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</si>
  <si>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</si>
  <si>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</si>
  <si>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</si>
  <si>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</si>
  <si>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</si>
  <si>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</si>
  <si>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</si>
  <si>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</si>
  <si>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</si>
  <si>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</si>
  <si>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</si>
  <si>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</si>
  <si>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</si>
  <si>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</si>
  <si>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</si>
  <si>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</si>
  <si>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</si>
  <si>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</si>
  <si>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</si>
  <si>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</si>
  <si>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</si>
  <si>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</si>
  <si>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</si>
  <si>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</si>
  <si>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</si>
  <si>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</si>
  <si>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</si>
  <si>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</si>
  <si>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</si>
  <si>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</si>
  <si>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</si>
  <si>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</si>
  <si>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</si>
  <si>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</si>
  <si>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</si>
  <si>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</si>
  <si>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</si>
  <si>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</si>
  <si>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</si>
  <si>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</si>
  <si>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</si>
  <si>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</si>
  <si>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</si>
  <si>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</si>
  <si>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</si>
  <si>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</si>
  <si>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</si>
  <si>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</si>
  <si>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</si>
  <si>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</si>
  <si>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</si>
  <si>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</si>
  <si>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</si>
  <si>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</si>
  <si>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</si>
  <si>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</si>
  <si>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</si>
  <si>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</si>
  <si>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</si>
  <si>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</si>
  <si>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</si>
  <si>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</si>
  <si>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</si>
  <si>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</si>
  <si>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</si>
  <si>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</si>
  <si>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</si>
  <si>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</si>
  <si>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</si>
  <si>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</si>
  <si>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</si>
  <si>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</si>
  <si>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</si>
  <si>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</si>
  <si>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</si>
  <si>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</si>
  <si>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</si>
  <si>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</si>
  <si>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</si>
  <si>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</si>
  <si>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</si>
  <si>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</si>
  <si>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</si>
  <si>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</si>
  <si>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</si>
  <si>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</si>
  <si>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</si>
  <si>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</si>
  <si>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</si>
  <si>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</si>
  <si>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</si>
  <si>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</si>
  <si>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</si>
  <si>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</si>
  <si>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</si>
  <si>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</si>
  <si>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</si>
  <si>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</si>
  <si>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</si>
  <si>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</si>
  <si>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</si>
  <si>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</si>
  <si>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</si>
  <si>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</si>
  <si>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</si>
  <si>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</si>
  <si>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</si>
  <si>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</si>
  <si>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</si>
  <si>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</si>
  <si>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</si>
  <si>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</si>
  <si>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</si>
  <si>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</si>
  <si>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</si>
  <si>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</si>
  <si>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</si>
  <si>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</si>
  <si>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</si>
  <si>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</si>
  <si>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</si>
  <si>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</si>
  <si>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</si>
  <si>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</si>
  <si>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</si>
  <si>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</si>
  <si>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</si>
  <si>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</si>
  <si>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</si>
  <si>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</si>
  <si>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</si>
  <si>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</si>
  <si>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</si>
  <si>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</si>
  <si>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</si>
  <si>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</si>
  <si>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</si>
  <si>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</si>
  <si>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</si>
  <si>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</si>
  <si>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</si>
  <si>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</si>
  <si>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</si>
  <si>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</si>
  <si>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</si>
  <si>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</si>
  <si>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</si>
  <si>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</si>
  <si>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</si>
  <si>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</si>
  <si>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</si>
  <si>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</si>
  <si>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</si>
  <si>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</si>
  <si>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</si>
  <si>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</si>
  <si>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</si>
  <si>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</si>
  <si>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</si>
  <si>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</si>
  <si>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</si>
  <si>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</si>
  <si>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</si>
  <si>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</si>
  <si>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</si>
  <si>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</si>
  <si>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</si>
  <si>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</si>
  <si>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</si>
  <si>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</si>
  <si>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</si>
  <si>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</si>
  <si>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</si>
  <si>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</si>
  <si>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</si>
  <si>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</si>
  <si>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</si>
  <si>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</si>
  <si>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</si>
  <si>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</si>
  <si>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</si>
  <si>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</si>
  <si>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</si>
  <si>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</si>
  <si>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</si>
  <si>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</si>
  <si>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</si>
  <si>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</si>
  <si>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</si>
  <si>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</si>
  <si>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</si>
  <si>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</si>
  <si>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</si>
  <si>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</si>
  <si>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</si>
  <si>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</si>
  <si>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</si>
  <si>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</si>
  <si>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</si>
  <si>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</si>
  <si>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</si>
  <si>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</si>
  <si>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</si>
  <si>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</si>
  <si>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</si>
  <si>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</si>
  <si>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</si>
  <si>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</si>
  <si>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</si>
  <si>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</si>
  <si>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</si>
  <si>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</si>
  <si>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</si>
  <si>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</si>
  <si>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</si>
  <si>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</si>
  <si>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</si>
  <si>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</si>
  <si>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</si>
  <si>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</si>
  <si>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</si>
  <si>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</si>
  <si>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</si>
  <si>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</si>
  <si>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</si>
  <si>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</si>
  <si>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</si>
  <si>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</si>
  <si>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</si>
  <si>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</si>
  <si>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</si>
  <si>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</si>
  <si>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</si>
  <si>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</si>
  <si>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</si>
  <si>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</si>
  <si>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</si>
  <si>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</si>
  <si>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</si>
  <si>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</si>
  <si>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</si>
  <si>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</si>
  <si>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</si>
  <si>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</si>
  <si>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</si>
  <si>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</si>
  <si>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</si>
  <si>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</si>
  <si>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</si>
  <si>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</si>
  <si>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</si>
  <si>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</si>
  <si>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</si>
  <si>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</si>
  <si>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</si>
  <si>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</si>
  <si>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</si>
  <si>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</si>
  <si>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</si>
  <si>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</si>
  <si>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</si>
  <si>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</si>
  <si>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</si>
  <si>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</si>
  <si>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</si>
  <si>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</si>
  <si>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</si>
  <si>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</si>
  <si>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</si>
  <si>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</si>
  <si>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</si>
  <si>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</si>
  <si>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</si>
  <si>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</si>
  <si>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</si>
  <si>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</si>
  <si>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</si>
  <si>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</si>
  <si>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</si>
  <si>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</si>
  <si>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</si>
  <si>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</si>
  <si>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</si>
  <si>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</si>
  <si>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</si>
  <si>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</si>
  <si>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</si>
  <si>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</si>
  <si>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</si>
  <si>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</si>
  <si>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</si>
  <si>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</si>
  <si>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</si>
  <si>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</si>
  <si>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</si>
  <si>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</si>
  <si>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</si>
  <si>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</si>
  <si>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</si>
  <si>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</si>
  <si>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</si>
  <si>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</si>
  <si>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</si>
  <si>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</si>
  <si>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</si>
  <si>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</si>
  <si>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</si>
  <si>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</si>
  <si>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</si>
  <si>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</si>
  <si>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</si>
  <si>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</si>
  <si>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</si>
  <si>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</si>
  <si>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</si>
  <si>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</si>
  <si>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</si>
  <si>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</si>
  <si>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</si>
  <si>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</si>
  <si>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</si>
  <si>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</si>
  <si>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</si>
  <si>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</si>
  <si>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</si>
  <si>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</si>
  <si>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</si>
  <si>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</si>
  <si>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</si>
  <si>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</si>
  <si>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</si>
  <si>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</si>
  <si>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</si>
  <si>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</si>
  <si>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</si>
  <si>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</si>
  <si>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</si>
  <si>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</si>
  <si>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</si>
  <si>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</si>
  <si>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</si>
  <si>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</si>
  <si>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</si>
  <si>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</si>
  <si>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</si>
  <si>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</si>
  <si>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</si>
  <si>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</si>
  <si>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</si>
  <si>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</si>
  <si>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</si>
  <si>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</si>
  <si>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</si>
  <si>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</si>
  <si>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</si>
  <si>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</si>
  <si>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</si>
  <si>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</si>
  <si>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</si>
  <si>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</si>
  <si>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</si>
  <si>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</si>
  <si>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</si>
  <si>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</si>
  <si>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</si>
  <si>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</si>
  <si>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</si>
  <si>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</si>
  <si>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</si>
  <si>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</si>
  <si>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</si>
  <si>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</si>
  <si>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</si>
  <si>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</si>
  <si>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</si>
  <si>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</si>
  <si>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</si>
  <si>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</si>
  <si>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</si>
  <si>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</si>
  <si>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</si>
  <si>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</si>
  <si>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</si>
  <si>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</si>
  <si>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</si>
  <si>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</si>
  <si>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</si>
  <si>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</si>
  <si>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</si>
  <si>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</si>
  <si>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</si>
  <si>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</si>
  <si>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</si>
  <si>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</si>
  <si>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</si>
  <si>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</si>
  <si>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</si>
  <si>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</si>
  <si>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</si>
  <si>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</si>
  <si>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</si>
  <si>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</si>
  <si>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</si>
  <si>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</si>
  <si>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</si>
  <si>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</si>
  <si>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</si>
  <si>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</si>
  <si>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</si>
  <si>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</si>
  <si>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</si>
  <si>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</si>
  <si>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</si>
  <si>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</si>
  <si>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</si>
  <si>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</si>
  <si>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</si>
  <si>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</si>
  <si>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</si>
  <si>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</si>
  <si>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</si>
  <si>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</si>
  <si>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</si>
  <si>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</si>
  <si>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</si>
  <si>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</si>
  <si>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</si>
  <si>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</si>
  <si>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</si>
  <si>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</si>
  <si>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</si>
  <si>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</si>
  <si>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</si>
  <si>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</si>
  <si>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</si>
  <si>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</si>
  <si>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</si>
  <si>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</si>
  <si>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</si>
  <si>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</si>
  <si>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</si>
  <si>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</si>
  <si>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</si>
  <si>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</si>
  <si>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</si>
  <si>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</si>
  <si>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</si>
  <si>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</si>
  <si>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</si>
  <si>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</si>
  <si>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</si>
  <si>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</si>
  <si>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</si>
  <si>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</si>
  <si>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</si>
  <si>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</si>
  <si>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</si>
  <si>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</si>
  <si>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</si>
  <si>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</si>
  <si>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</si>
  <si>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</si>
  <si>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</si>
  <si>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</si>
  <si>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</si>
  <si>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</si>
  <si>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</si>
  <si>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</si>
  <si>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</si>
  <si>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</si>
  <si>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</si>
  <si>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</si>
  <si>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</si>
  <si>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</si>
  <si>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</si>
  <si>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</si>
  <si>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</si>
  <si>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</si>
  <si>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</si>
  <si>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</si>
  <si>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</si>
  <si>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</si>
  <si>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</si>
  <si>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</si>
  <si>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</si>
  <si>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</si>
  <si>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</si>
  <si>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</si>
  <si>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</si>
  <si>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</si>
  <si>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</si>
  <si>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</si>
  <si>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</si>
  <si>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</si>
  <si>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</si>
  <si>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</si>
  <si>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</si>
  <si>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</si>
  <si>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</si>
  <si>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</si>
  <si>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</si>
  <si>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</si>
  <si>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</si>
  <si>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</si>
  <si>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</si>
  <si>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</si>
  <si>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</si>
  <si>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</si>
  <si>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</si>
  <si>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</si>
  <si>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</si>
  <si>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</si>
  <si>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</si>
  <si>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</si>
  <si>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</si>
  <si>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</si>
  <si>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</si>
  <si>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</si>
  <si>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</si>
  <si>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</si>
  <si>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</si>
  <si>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</si>
  <si>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</si>
  <si>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</si>
  <si>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</si>
  <si>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</si>
  <si>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</si>
  <si>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</si>
  <si>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</si>
  <si>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</si>
  <si>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</si>
  <si>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</si>
  <si>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</si>
  <si>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</si>
  <si>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</si>
  <si>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</si>
  <si>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</si>
  <si>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</si>
  <si>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</si>
  <si>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</si>
  <si>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</si>
  <si>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</si>
  <si>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</si>
  <si>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</si>
  <si>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</si>
  <si>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</si>
  <si>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</si>
  <si>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</si>
  <si>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</si>
  <si>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</si>
  <si>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</si>
  <si>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</si>
  <si>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</si>
  <si>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</si>
  <si>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</si>
  <si>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</si>
  <si>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</si>
  <si>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</si>
  <si>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</si>
  <si>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</si>
  <si>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</si>
  <si>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</si>
  <si>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</si>
  <si>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</si>
  <si>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</si>
  <si>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</si>
  <si>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</si>
  <si>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</si>
  <si>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</si>
  <si>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</si>
  <si>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</si>
  <si>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</si>
  <si>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</si>
  <si>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</si>
  <si>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</si>
  <si>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</si>
  <si>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</si>
  <si>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</si>
  <si>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</si>
  <si>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</si>
  <si>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</si>
  <si>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</si>
  <si>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</si>
  <si>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</si>
  <si>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</si>
  <si>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</si>
  <si>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</si>
  <si>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</si>
  <si>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</si>
  <si>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</si>
  <si>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</si>
  <si>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</si>
  <si>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</si>
  <si>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</si>
  <si>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</si>
  <si>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</si>
  <si>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</si>
  <si>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</si>
  <si>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</si>
  <si>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</si>
  <si>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</si>
  <si>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</si>
  <si>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</si>
  <si>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</si>
  <si>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</si>
  <si>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</si>
  <si>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</si>
  <si>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</si>
  <si>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</si>
  <si>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</si>
  <si>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</si>
  <si>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</si>
  <si>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</si>
  <si>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</si>
  <si>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</si>
  <si>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</si>
  <si>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</si>
  <si>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</si>
  <si>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</si>
  <si>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</si>
  <si>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</si>
  <si>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</si>
  <si>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</si>
  <si>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</si>
  <si>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</si>
  <si>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</si>
  <si>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</si>
  <si>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</si>
  <si>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</si>
  <si>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</si>
  <si>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</si>
  <si>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</si>
  <si>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</si>
  <si>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</si>
  <si>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</si>
  <si>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</si>
  <si>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</si>
  <si>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</si>
  <si>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</si>
  <si>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</si>
  <si>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</si>
  <si>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</si>
  <si>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</si>
  <si>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</si>
  <si>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</si>
  <si>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</si>
  <si>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</si>
  <si>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</si>
  <si>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</si>
  <si>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</si>
  <si>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</si>
  <si>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</si>
  <si>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</si>
  <si>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</si>
  <si>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</si>
  <si>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</si>
  <si>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</si>
  <si>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</si>
  <si>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</si>
  <si>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</si>
  <si>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</si>
  <si>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</si>
  <si>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</si>
  <si>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</si>
  <si>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</si>
  <si>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</si>
  <si>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</si>
  <si>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</si>
  <si>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</si>
  <si>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</si>
  <si>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</si>
  <si>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</si>
  <si>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</si>
  <si>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</si>
  <si>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</si>
  <si>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</si>
  <si>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</si>
  <si>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</si>
  <si>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</si>
  <si>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</si>
  <si>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</si>
  <si>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</si>
  <si>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</si>
  <si>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</si>
  <si>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</si>
  <si>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</si>
  <si>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</si>
  <si>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</si>
  <si>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</si>
  <si>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</si>
  <si>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</si>
  <si>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</si>
  <si>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</si>
  <si>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</si>
  <si>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</si>
  <si>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</si>
  <si>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</si>
  <si>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</si>
  <si>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</si>
  <si>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</si>
  <si>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</si>
  <si>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</si>
  <si>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</si>
  <si>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</si>
  <si>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</si>
  <si>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</si>
  <si>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</si>
  <si>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</si>
  <si>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</si>
  <si>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</si>
  <si>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</si>
  <si>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</si>
  <si>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</si>
  <si>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</si>
  <si>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</si>
  <si>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</si>
  <si>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</si>
  <si>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</si>
  <si>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</si>
  <si>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</si>
  <si>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</si>
  <si>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</si>
  <si>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</si>
  <si>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</si>
  <si>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</si>
  <si>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</si>
  <si>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</si>
  <si>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</si>
  <si>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</si>
  <si>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</si>
  <si>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</si>
  <si>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</si>
  <si>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</si>
  <si>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</si>
  <si>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</si>
  <si>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</si>
  <si>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</si>
  <si>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</si>
  <si>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</si>
  <si>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</si>
  <si>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</si>
  <si>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</si>
  <si>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</si>
  <si>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</si>
  <si>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</si>
  <si>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</si>
  <si>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</si>
  <si>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</si>
  <si>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</si>
  <si>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</si>
  <si>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</si>
  <si>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</si>
  <si>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</si>
  <si>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</si>
  <si>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</si>
  <si>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</si>
  <si>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</si>
  <si>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</si>
  <si>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</si>
  <si>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</si>
  <si>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</si>
  <si>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</si>
  <si>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</si>
  <si>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</si>
  <si>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</si>
  <si>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</si>
  <si>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</si>
  <si>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</si>
  <si>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</si>
  <si>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</si>
  <si>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</si>
  <si>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</si>
  <si>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</si>
  <si>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</si>
  <si>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</si>
  <si>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</si>
  <si>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</si>
  <si>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</si>
  <si>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</si>
  <si>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</si>
  <si>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</si>
  <si>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</si>
  <si>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</si>
  <si>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</si>
  <si>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</si>
  <si>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</si>
  <si>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</si>
  <si>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</si>
  <si>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</si>
  <si>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</si>
  <si>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</si>
  <si>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</si>
  <si>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</si>
  <si>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</si>
  <si>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</si>
  <si>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</si>
  <si>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</si>
  <si>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</si>
  <si>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</si>
  <si>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</si>
  <si>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</si>
  <si>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</si>
  <si>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</si>
  <si>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</si>
  <si>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</si>
  <si>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</si>
  <si>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</si>
  <si>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</si>
  <si>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</si>
  <si>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</si>
  <si>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</si>
  <si>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</si>
  <si>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</si>
  <si>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</si>
  <si>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</si>
  <si>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</si>
  <si>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</si>
  <si>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</si>
  <si>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</si>
  <si>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</si>
  <si>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</si>
  <si>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</si>
  <si>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</si>
  <si>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</si>
  <si>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</si>
  <si>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</si>
  <si>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</si>
  <si>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</si>
  <si>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</si>
  <si>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</si>
  <si>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</si>
  <si>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</si>
  <si>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</si>
  <si>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</si>
  <si>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</si>
  <si>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</si>
  <si>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</si>
  <si>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</si>
  <si>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</si>
  <si>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</si>
  <si>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</si>
  <si>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</si>
  <si>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</si>
  <si>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</si>
  <si>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</si>
  <si>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</si>
  <si>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</si>
  <si>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</si>
  <si>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</si>
  <si>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</si>
  <si>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</si>
  <si>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</si>
  <si>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</si>
  <si>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</si>
  <si>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</si>
  <si>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</si>
  <si>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</si>
  <si>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</si>
  <si>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</si>
  <si>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</si>
  <si>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</si>
  <si>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</si>
  <si>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</si>
  <si>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</si>
  <si>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</si>
  <si>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</si>
  <si>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</si>
  <si>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</si>
  <si>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</si>
  <si>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</si>
  <si>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</si>
  <si>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</si>
  <si>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</si>
  <si>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</si>
  <si>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</si>
  <si>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</si>
  <si>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</si>
  <si>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</si>
  <si>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</si>
  <si>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</si>
  <si>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</si>
  <si>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</si>
  <si>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</si>
  <si>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</si>
  <si>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</si>
  <si>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</si>
  <si>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</si>
  <si>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</si>
  <si>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</si>
  <si>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</si>
  <si>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</si>
  <si>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</si>
  <si>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</si>
  <si>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</si>
  <si>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</si>
  <si>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</si>
  <si>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</si>
  <si>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</si>
  <si>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</si>
  <si>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</si>
  <si>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</si>
  <si>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</si>
  <si>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</si>
  <si>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</si>
  <si>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</si>
  <si>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</si>
  <si>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</si>
  <si>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</si>
  <si>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</si>
  <si>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</si>
  <si>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</si>
  <si>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</si>
  <si>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</si>
  <si>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</si>
  <si>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</si>
  <si>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</si>
  <si>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</si>
  <si>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</si>
  <si>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</si>
  <si>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</si>
  <si>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</si>
  <si>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</si>
  <si>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</si>
  <si>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</si>
  <si>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</si>
  <si>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</si>
  <si>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</si>
  <si>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</si>
  <si>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</si>
  <si>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</si>
  <si>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</si>
  <si>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</si>
  <si>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</si>
  <si>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</si>
  <si>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</si>
  <si>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</si>
  <si>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</si>
  <si>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</si>
  <si>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</si>
  <si>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</si>
  <si>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</si>
  <si>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</si>
  <si>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</si>
  <si>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</si>
  <si>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</si>
  <si>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</si>
  <si>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</si>
  <si>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</si>
  <si>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</si>
  <si>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</si>
  <si>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</si>
  <si>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</si>
  <si>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</si>
  <si>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</si>
  <si>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</si>
  <si>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</si>
  <si>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</si>
  <si>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</si>
  <si>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</si>
  <si>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</si>
  <si>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</si>
  <si>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</si>
  <si>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</si>
  <si>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</si>
  <si>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</si>
  <si>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</si>
  <si>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</si>
  <si>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</si>
  <si>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</si>
  <si>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</si>
  <si>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</si>
  <si>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</si>
  <si>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</si>
  <si>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</si>
  <si>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</si>
  <si>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</si>
  <si>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</si>
  <si>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</si>
  <si>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</si>
  <si>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</si>
  <si>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</si>
  <si>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</si>
  <si>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</si>
  <si>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</si>
  <si>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</si>
  <si>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</si>
  <si>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</si>
  <si>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</si>
  <si>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</si>
  <si>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</si>
  <si>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</si>
  <si>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</si>
  <si>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</si>
  <si>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</si>
  <si>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</si>
  <si>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</si>
  <si>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</si>
  <si>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</si>
  <si>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</si>
  <si>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</si>
  <si>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</si>
  <si>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</si>
  <si>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</si>
  <si>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</si>
  <si>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</si>
  <si>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</si>
  <si>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</si>
  <si>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</si>
  <si>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</si>
  <si>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</si>
  <si>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</si>
  <si>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</si>
  <si>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</si>
  <si>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</si>
  <si>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</si>
  <si>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</si>
  <si>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</si>
  <si>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</si>
  <si>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</si>
  <si>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</si>
  <si>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</si>
  <si>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</si>
  <si>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</si>
  <si>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</si>
  <si>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</si>
  <si>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</si>
  <si>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</si>
  <si>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</si>
  <si>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</si>
  <si>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</si>
  <si>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</si>
  <si>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</si>
  <si>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</si>
  <si>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</si>
  <si>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</si>
  <si>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</si>
  <si>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</si>
  <si>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</si>
  <si>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</si>
  <si>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</si>
  <si>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</si>
  <si>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</si>
  <si>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</si>
  <si>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</si>
  <si>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</si>
  <si>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</si>
  <si>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</si>
  <si>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</si>
  <si>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</si>
  <si>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</si>
  <si>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</si>
  <si>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</si>
  <si>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</si>
  <si>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</si>
  <si>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</si>
  <si>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</si>
  <si>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</si>
  <si>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</si>
  <si>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</si>
  <si>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</si>
  <si>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</si>
  <si>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</si>
  <si>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</si>
  <si>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</si>
  <si>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</si>
  <si>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</si>
  <si>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</si>
  <si>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</si>
  <si>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</si>
  <si>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</si>
  <si>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</si>
  <si>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</si>
  <si>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</si>
  <si>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</si>
  <si>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</si>
  <si>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</si>
  <si>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</si>
  <si>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</si>
  <si>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</si>
  <si>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</si>
  <si>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</si>
  <si>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</si>
  <si>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</si>
  <si>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</si>
  <si>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</si>
  <si>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</si>
  <si>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</si>
  <si>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</si>
  <si>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</si>
  <si>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</si>
  <si>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</si>
  <si>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</si>
  <si>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</si>
  <si>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</si>
  <si>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</si>
  <si>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</si>
  <si>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</si>
  <si>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</si>
  <si>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</si>
  <si>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</si>
  <si>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</si>
  <si>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</si>
  <si>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</si>
  <si>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</si>
  <si>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</si>
  <si>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</si>
  <si>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</si>
  <si>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</si>
  <si>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</si>
  <si>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</si>
  <si>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</si>
  <si>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</si>
  <si>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</si>
  <si>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</si>
  <si>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</si>
  <si>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</si>
  <si>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</si>
  <si>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</si>
  <si>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</si>
  <si>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</si>
  <si>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</si>
  <si>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</si>
  <si>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</si>
  <si>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</si>
  <si>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</si>
  <si>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</si>
  <si>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</si>
  <si>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</si>
  <si>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</si>
  <si>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</si>
  <si>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</si>
  <si>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</si>
  <si>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</si>
  <si>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</si>
  <si>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</si>
  <si>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</si>
  <si>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</si>
  <si>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</si>
  <si>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</si>
  <si>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</si>
  <si>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</si>
  <si>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</si>
  <si>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</si>
  <si>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</si>
  <si>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</si>
  <si>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</si>
  <si>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</si>
  <si>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</si>
  <si>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</si>
  <si>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</si>
  <si>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</si>
  <si>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</si>
  <si>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</si>
  <si>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</si>
  <si>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</si>
  <si>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</si>
  <si>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</si>
  <si>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</si>
  <si>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</si>
  <si>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</si>
  <si>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</si>
  <si>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</si>
  <si>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</si>
  <si>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</si>
  <si>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</si>
  <si>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</si>
  <si>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</si>
  <si>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</si>
  <si>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</si>
  <si>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</si>
  <si>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</si>
  <si>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</si>
  <si>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</si>
  <si>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</si>
  <si>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</si>
  <si>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</si>
  <si>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</si>
  <si>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</si>
  <si>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</si>
  <si>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</si>
  <si>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</si>
  <si>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</si>
  <si>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</si>
  <si>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</si>
  <si>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</si>
  <si>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</si>
  <si>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</si>
  <si>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</si>
  <si>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</si>
  <si>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</si>
  <si>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</si>
  <si>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</si>
  <si>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</si>
  <si>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</si>
  <si>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</si>
  <si>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</si>
  <si>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</si>
  <si>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</si>
  <si>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</si>
  <si>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</si>
  <si>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</si>
  <si>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</si>
  <si>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</si>
  <si>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</si>
  <si>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</si>
  <si>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</si>
  <si>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</si>
  <si>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</si>
  <si>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</si>
  <si>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</si>
  <si>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</si>
  <si>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</si>
  <si>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</si>
  <si>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</si>
  <si>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</si>
  <si>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</si>
  <si>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</si>
  <si>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</si>
  <si>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</si>
  <si>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</si>
  <si>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</si>
  <si>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</si>
  <si>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</si>
  <si>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</si>
  <si>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</si>
  <si>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</si>
  <si>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</si>
  <si>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</si>
  <si>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</si>
  <si>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</si>
  <si>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</si>
  <si>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</si>
  <si>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</si>
  <si>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</si>
  <si>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</si>
  <si>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</si>
  <si>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</si>
  <si>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</si>
  <si>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</si>
  <si>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</si>
  <si>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</si>
  <si>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</si>
  <si>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</si>
  <si>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</si>
  <si>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</si>
  <si>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</si>
  <si>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</si>
  <si>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</si>
  <si>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</si>
  <si>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</si>
  <si>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</si>
  <si>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</si>
  <si>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</si>
  <si>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</si>
  <si>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</si>
  <si>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</si>
  <si>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</si>
  <si>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</si>
  <si>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</si>
  <si>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</si>
  <si>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</si>
  <si>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</si>
  <si>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</si>
  <si>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</si>
  <si>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</si>
  <si>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</si>
  <si>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</si>
  <si>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</si>
  <si>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</si>
  <si>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</si>
  <si>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</si>
  <si>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</si>
  <si>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</si>
  <si>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</si>
  <si>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</si>
  <si>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</si>
  <si>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</si>
  <si>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</si>
  <si>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</si>
  <si>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</si>
  <si>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</si>
  <si>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</si>
  <si>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</si>
  <si>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</si>
  <si>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</si>
  <si>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</si>
  <si>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</si>
  <si>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</si>
  <si>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</si>
  <si>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</si>
  <si>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</si>
  <si>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</si>
  <si>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</si>
  <si>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</si>
  <si>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</si>
  <si>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</si>
  <si>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</si>
  <si>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</si>
  <si>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</si>
  <si>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</si>
  <si>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</si>
  <si>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</si>
  <si>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</si>
  <si>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</si>
  <si>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</si>
  <si>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</si>
  <si>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</si>
  <si>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</si>
  <si>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</si>
  <si>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</si>
  <si>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</si>
  <si>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</si>
  <si>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</si>
  <si>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</si>
  <si>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</si>
  <si>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</si>
  <si>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</si>
  <si>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</si>
  <si>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</si>
  <si>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</si>
  <si>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</si>
  <si>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</si>
  <si>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</si>
  <si>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</si>
  <si>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</si>
  <si>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</si>
  <si>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</si>
  <si>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</si>
  <si>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</si>
  <si>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</si>
  <si>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</si>
  <si>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</si>
  <si>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</si>
  <si>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</si>
  <si>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</si>
  <si>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</si>
  <si>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</si>
  <si>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</si>
  <si>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</si>
  <si>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</si>
  <si>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</si>
  <si>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</si>
  <si>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</si>
  <si>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</si>
  <si>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</si>
  <si>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</si>
  <si>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</si>
  <si>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</si>
  <si>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</si>
  <si>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</si>
  <si>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</si>
  <si>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</si>
  <si>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</si>
  <si>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</si>
  <si>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</si>
  <si>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</si>
  <si>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</si>
  <si>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</si>
  <si>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</si>
  <si>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</si>
  <si>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</si>
  <si>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</si>
  <si>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</si>
  <si>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</si>
  <si>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</si>
  <si>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</si>
  <si>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</si>
  <si>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</si>
  <si>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</si>
  <si>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</si>
  <si>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</si>
  <si>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</si>
  <si>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</si>
  <si>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</si>
  <si>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</si>
  <si>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</si>
  <si>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</si>
  <si>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</si>
  <si>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</si>
  <si>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</si>
  <si>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</si>
  <si>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</si>
  <si>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</si>
  <si>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</si>
  <si>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</si>
  <si>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</si>
  <si>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</si>
  <si>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</si>
  <si>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</si>
  <si>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</si>
  <si>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</si>
  <si>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</si>
  <si>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</si>
  <si>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</si>
  <si>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</si>
  <si>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</si>
  <si>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</si>
  <si>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</si>
  <si>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</si>
  <si>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</si>
  <si>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</si>
  <si>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</si>
  <si>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</si>
  <si>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</si>
  <si>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</si>
  <si>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</si>
  <si>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</si>
  <si>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</si>
  <si>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</si>
  <si>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</si>
  <si>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</si>
  <si>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</si>
  <si>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</si>
  <si>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</si>
  <si>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</si>
  <si>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</si>
  <si>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</si>
  <si>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</si>
  <si>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</si>
  <si>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</si>
  <si>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</si>
  <si>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</si>
  <si>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</si>
  <si>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</si>
  <si>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</si>
  <si>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</si>
  <si>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</si>
  <si>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</si>
  <si>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</si>
  <si>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</si>
  <si>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</si>
  <si>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</si>
  <si>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</si>
  <si>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</si>
  <si>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</si>
  <si>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</si>
  <si>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</si>
  <si>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</si>
  <si>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</si>
  <si>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</si>
  <si>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</si>
  <si>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</si>
  <si>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</si>
  <si>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</si>
  <si>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</si>
  <si>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</si>
  <si>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</si>
  <si>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</si>
  <si>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</si>
  <si>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</si>
  <si>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</si>
  <si>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</si>
  <si>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</si>
  <si>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</si>
  <si>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</si>
  <si>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</si>
  <si>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</si>
  <si>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</si>
  <si>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</si>
  <si>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</si>
  <si>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</si>
  <si>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</si>
  <si>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</si>
  <si>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</si>
  <si>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</si>
  <si>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</si>
  <si>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</si>
  <si>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</si>
  <si>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</si>
  <si>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</si>
  <si>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</si>
  <si>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</si>
  <si>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</si>
  <si>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</si>
  <si>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</si>
  <si>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</si>
  <si>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</si>
  <si>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</si>
  <si>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</si>
  <si>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</si>
  <si>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</si>
  <si>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</si>
  <si>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</si>
  <si>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</si>
  <si>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</si>
  <si>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</si>
  <si>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</si>
  <si>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</si>
  <si>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</si>
  <si>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</si>
  <si>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</si>
  <si>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</si>
  <si>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</si>
  <si>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</si>
  <si>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</si>
  <si>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</si>
  <si>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</si>
  <si>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</si>
  <si>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</si>
  <si>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</si>
  <si>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</si>
  <si>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</si>
  <si>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</si>
  <si>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</si>
  <si>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</si>
  <si>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</si>
  <si>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</si>
  <si>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</si>
  <si>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</si>
  <si>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</si>
  <si>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</si>
  <si>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</si>
  <si>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</si>
  <si>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</si>
  <si>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</si>
  <si>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</si>
  <si>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</si>
  <si>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</si>
  <si>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</si>
  <si>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</si>
  <si>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</si>
  <si>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</si>
  <si>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</si>
  <si>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</si>
  <si>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</si>
  <si>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</si>
  <si>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</si>
  <si>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</si>
  <si>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</si>
  <si>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</si>
  <si>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</si>
  <si>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</si>
  <si>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</si>
  <si>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</si>
  <si>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</si>
  <si>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</si>
  <si>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</si>
  <si>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</si>
  <si>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</si>
  <si>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</si>
  <si>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</si>
  <si>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</si>
  <si>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</si>
  <si>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</si>
  <si>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</si>
  <si>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</si>
  <si>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</si>
  <si>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</si>
  <si>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</si>
  <si>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</si>
  <si>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</si>
  <si>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</si>
  <si>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</si>
  <si>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</si>
  <si>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</si>
  <si>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</si>
  <si>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</si>
  <si>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</si>
  <si>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</si>
  <si>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</si>
  <si>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</si>
  <si>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</si>
  <si>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</si>
  <si>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</si>
  <si>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</si>
  <si>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</si>
  <si>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</si>
  <si>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</si>
  <si>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</si>
  <si>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</si>
  <si>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</si>
  <si>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</si>
  <si>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</si>
  <si>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</si>
  <si>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</si>
  <si>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</si>
  <si>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</si>
  <si>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</si>
  <si>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</si>
  <si>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</si>
  <si>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</si>
  <si>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</si>
  <si>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</si>
  <si>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</si>
  <si>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</si>
  <si>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</si>
  <si>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</si>
  <si>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</si>
  <si>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</si>
  <si>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</si>
  <si>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</si>
  <si>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</si>
  <si>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</si>
  <si>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</si>
  <si>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</si>
  <si>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</si>
  <si>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</si>
  <si>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</si>
  <si>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</si>
  <si>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</si>
  <si>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</si>
  <si>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</si>
  <si>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</si>
  <si>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</si>
  <si>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</si>
  <si>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</si>
  <si>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</si>
  <si>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</si>
  <si>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</si>
  <si>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</si>
  <si>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</si>
  <si>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</si>
  <si>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</si>
  <si>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</si>
  <si>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</si>
  <si>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</si>
  <si>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</si>
  <si>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</si>
  <si>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</si>
  <si>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</si>
  <si>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</si>
  <si>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</si>
  <si>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</si>
  <si>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</si>
  <si>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</si>
  <si>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</si>
  <si>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</si>
  <si>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</si>
  <si>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</si>
  <si>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</si>
  <si>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</si>
  <si>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</si>
  <si>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</si>
  <si>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</si>
  <si>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</si>
  <si>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</si>
  <si>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</si>
  <si>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</si>
  <si>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</si>
  <si>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</si>
  <si>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</si>
  <si>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</si>
  <si>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</si>
  <si>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</si>
  <si>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</si>
  <si>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</si>
  <si>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</si>
  <si>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</si>
  <si>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</si>
  <si>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</si>
  <si>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</si>
  <si>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</si>
  <si>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</si>
  <si>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</si>
  <si>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</si>
  <si>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</si>
  <si>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</si>
  <si>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</si>
  <si>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</si>
  <si>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</si>
  <si>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</si>
  <si>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</si>
  <si>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</si>
  <si>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</si>
  <si>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</si>
  <si>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</si>
  <si>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</si>
  <si>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</si>
  <si>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</si>
  <si>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</si>
  <si>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</si>
  <si>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</si>
  <si>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</si>
  <si>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</si>
  <si>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</si>
  <si>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</si>
  <si>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</si>
  <si>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</si>
  <si>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</si>
  <si>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</si>
  <si>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</si>
  <si>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</si>
  <si>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</si>
  <si>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</si>
  <si>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</si>
  <si>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</si>
  <si>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</si>
  <si>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</si>
  <si>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</si>
  <si>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</si>
  <si>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</si>
  <si>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</si>
  <si>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</si>
  <si>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</si>
  <si>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</si>
  <si>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</si>
  <si>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</si>
  <si>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</si>
  <si>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</si>
  <si>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</si>
  <si>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</si>
  <si>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</si>
  <si>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</si>
  <si>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</si>
  <si>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</si>
  <si>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</si>
  <si>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</si>
  <si>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</si>
  <si>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</si>
  <si>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</si>
  <si>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</si>
  <si>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</si>
  <si>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</si>
  <si>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</si>
  <si>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</si>
  <si>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</si>
  <si>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</si>
  <si>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</si>
  <si>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</si>
  <si>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</si>
  <si>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</si>
  <si>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</si>
  <si>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</si>
  <si>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</si>
  <si>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</si>
  <si>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</si>
  <si>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</si>
  <si>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</si>
  <si>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</si>
  <si>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</si>
  <si>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</si>
  <si>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</si>
  <si>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</si>
  <si>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</si>
  <si>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</si>
  <si>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</si>
  <si>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</si>
  <si>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</si>
  <si>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</si>
  <si>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</si>
  <si>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</si>
  <si>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</si>
  <si>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</si>
  <si>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</si>
  <si>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</si>
  <si>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</si>
  <si>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</si>
  <si>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</si>
  <si>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</si>
  <si>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</si>
  <si>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</si>
  <si>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</si>
  <si>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</si>
  <si>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</si>
  <si>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</si>
  <si>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</si>
  <si>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</si>
  <si>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</si>
  <si>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</si>
  <si>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</si>
  <si>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</si>
  <si>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</si>
  <si>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</si>
  <si>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</si>
  <si>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</si>
  <si>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</si>
  <si>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</si>
  <si>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</si>
  <si>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</si>
  <si>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</si>
  <si>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</si>
  <si>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</si>
  <si>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</si>
  <si>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</si>
  <si>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</si>
  <si>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</si>
  <si>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</si>
  <si>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</si>
  <si>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</si>
  <si>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</si>
  <si>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</si>
  <si>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</si>
  <si>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</si>
  <si>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</si>
  <si>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</si>
  <si>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</si>
  <si>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</si>
  <si>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</si>
  <si>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</si>
  <si>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</si>
  <si>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</si>
  <si>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</si>
  <si>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</si>
  <si>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</si>
  <si>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</si>
  <si>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</si>
  <si>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</si>
  <si>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</si>
  <si>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</si>
  <si>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</si>
  <si>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</si>
  <si>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</si>
  <si>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</si>
  <si>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</si>
  <si>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</si>
  <si>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</si>
  <si>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</si>
  <si>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</si>
  <si>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</si>
  <si>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</si>
  <si>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</si>
  <si>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</si>
  <si>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</si>
  <si>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</si>
  <si>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</si>
  <si>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</si>
  <si>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</si>
  <si>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</si>
  <si>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</si>
  <si>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</si>
  <si>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</si>
  <si>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</si>
  <si>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</si>
  <si>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</si>
  <si>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</si>
  <si>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</si>
  <si>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</si>
  <si>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</si>
  <si>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</si>
  <si>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</si>
  <si>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</si>
  <si>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</si>
  <si>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</si>
  <si>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</si>
  <si>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</si>
  <si>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</si>
  <si>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</si>
  <si>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</si>
  <si>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</si>
  <si>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</si>
  <si>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</si>
  <si>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</si>
  <si>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</si>
  <si>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</si>
  <si>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</si>
  <si>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</si>
  <si>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</si>
  <si>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</si>
  <si>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</si>
  <si>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</si>
  <si>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</si>
  <si>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</si>
  <si>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</si>
  <si>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</si>
  <si>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</si>
  <si>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</si>
  <si>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</si>
  <si>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</si>
  <si>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</si>
  <si>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</si>
  <si>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</si>
  <si>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</si>
  <si>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</si>
  <si>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</si>
  <si>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</si>
  <si>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</si>
  <si>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</si>
  <si>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</si>
  <si>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</si>
  <si>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</si>
  <si>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</si>
  <si>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</si>
  <si>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</si>
  <si>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</si>
  <si>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</si>
  <si>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</si>
  <si>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</si>
  <si>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</si>
  <si>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</si>
  <si>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</si>
  <si>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</si>
  <si>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</si>
  <si>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</si>
  <si>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</si>
  <si>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</si>
  <si>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</si>
  <si>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</si>
  <si>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</si>
  <si>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</si>
  <si>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</si>
  <si>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</si>
  <si>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</si>
  <si>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</si>
  <si>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</si>
  <si>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</si>
  <si>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</si>
  <si>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</si>
  <si>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</si>
  <si>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</si>
  <si>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</si>
  <si>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</si>
  <si>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</si>
  <si>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</si>
  <si>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</si>
  <si>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</si>
  <si>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</si>
  <si>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</si>
  <si>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</si>
  <si>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</si>
  <si>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</si>
  <si>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</si>
  <si>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</si>
  <si>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</si>
  <si>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</si>
  <si>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</si>
  <si>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</si>
  <si>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</si>
  <si>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</si>
  <si>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</si>
  <si>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</si>
  <si>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</si>
  <si>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</si>
  <si>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</si>
  <si>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</si>
  <si>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</si>
  <si>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</si>
  <si>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</si>
  <si>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</si>
  <si>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</si>
  <si>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</si>
  <si>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</si>
  <si>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</si>
  <si>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</si>
  <si>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</si>
  <si>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</si>
  <si>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</si>
  <si>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</si>
  <si>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</si>
  <si>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</si>
  <si>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</si>
  <si>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</si>
  <si>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</si>
  <si>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</si>
  <si>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</si>
  <si>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</si>
  <si>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</si>
  <si>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</si>
  <si>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</si>
  <si>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</si>
  <si>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</si>
  <si>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</si>
  <si>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</si>
  <si>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</si>
  <si>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</si>
  <si>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</si>
  <si>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</si>
  <si>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</si>
  <si>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</si>
  <si>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</si>
  <si>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</si>
  <si>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</si>
  <si>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</si>
  <si>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</si>
  <si>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</si>
  <si>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</si>
  <si>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</si>
  <si>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</si>
  <si>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</si>
  <si>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</si>
  <si>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</si>
  <si>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</si>
  <si>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</si>
  <si>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</si>
  <si>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</si>
  <si>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</si>
  <si>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</si>
  <si>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</si>
  <si>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</si>
  <si>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</si>
  <si>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</si>
  <si>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</si>
  <si>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</si>
  <si>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</si>
  <si>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</si>
  <si>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</si>
  <si>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</si>
  <si>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</si>
  <si>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</si>
  <si>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</si>
  <si>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</si>
  <si>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</si>
  <si>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</si>
  <si>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</si>
  <si>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</si>
  <si>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</si>
  <si>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</si>
  <si>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</si>
  <si>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</si>
  <si>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</si>
  <si>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</si>
  <si>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</si>
  <si>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</si>
  <si>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</si>
  <si>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</si>
  <si>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</si>
  <si>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</si>
  <si>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</si>
  <si>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</si>
  <si>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</si>
  <si>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</si>
  <si>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</si>
  <si>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</si>
  <si>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</si>
  <si>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</si>
  <si>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</si>
  <si>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</si>
  <si>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</si>
  <si>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</si>
  <si>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</si>
  <si>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</si>
  <si>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</si>
  <si>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</si>
  <si>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</si>
  <si>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</si>
  <si>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</si>
  <si>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</si>
  <si>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</si>
  <si>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</si>
  <si>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</si>
  <si>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</si>
  <si>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</si>
  <si>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</si>
  <si>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</si>
  <si>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</si>
  <si>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</si>
  <si>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</si>
  <si>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</si>
  <si>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</si>
  <si>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</si>
  <si>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</si>
  <si>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</si>
  <si>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</si>
  <si>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</si>
  <si>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</si>
  <si>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</si>
  <si>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</si>
  <si>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</si>
  <si>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</si>
  <si>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</si>
  <si>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</si>
  <si>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</si>
  <si>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</si>
  <si>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</si>
  <si>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</si>
  <si>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</si>
  <si>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</si>
  <si>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</si>
  <si>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</si>
  <si>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</si>
  <si>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</si>
  <si>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</si>
  <si>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</si>
  <si>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</si>
  <si>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</si>
  <si>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</si>
  <si>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</si>
  <si>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</si>
  <si>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</si>
  <si>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</si>
  <si>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</si>
  <si>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</si>
  <si>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</si>
  <si>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</si>
  <si>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</si>
  <si>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</si>
  <si>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</si>
  <si>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</si>
  <si>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</si>
  <si>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</si>
  <si>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</si>
  <si>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</si>
  <si>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</si>
  <si>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</si>
  <si>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</si>
  <si>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</si>
  <si>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</si>
  <si>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</si>
  <si>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</si>
  <si>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</si>
  <si>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</si>
  <si>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</si>
  <si>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</si>
  <si>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</si>
  <si>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</si>
  <si>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</si>
  <si>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</si>
  <si>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</si>
  <si>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</si>
  <si>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</si>
  <si>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</si>
  <si>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</si>
  <si>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</si>
  <si>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</si>
  <si>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</si>
  <si>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</si>
  <si>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</si>
  <si>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</si>
  <si>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</si>
  <si>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</si>
  <si>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</si>
  <si>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</si>
  <si>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</si>
  <si>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</si>
  <si>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</si>
  <si>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</si>
  <si>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</si>
  <si>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</si>
  <si>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</si>
  <si>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</si>
  <si>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</si>
  <si>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</si>
  <si>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</si>
  <si>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</si>
  <si>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</si>
  <si>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</si>
  <si>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</si>
  <si>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</si>
  <si>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</si>
  <si>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</si>
  <si>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</si>
  <si>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</si>
  <si>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</si>
  <si>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</si>
  <si>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</si>
  <si>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</si>
  <si>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</si>
  <si>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</si>
  <si>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</si>
  <si>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</si>
  <si>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</si>
  <si>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</si>
  <si>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</si>
  <si>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</si>
  <si>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</si>
  <si>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</si>
  <si>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</si>
  <si>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</si>
  <si>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</si>
  <si>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</si>
  <si>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</si>
  <si>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</si>
  <si>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</si>
  <si>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</si>
  <si>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</si>
  <si>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</si>
  <si>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</si>
  <si>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</si>
  <si>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</si>
  <si>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</si>
  <si>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</si>
  <si>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</si>
  <si>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</si>
  <si>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</si>
  <si>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</si>
  <si>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</si>
  <si>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</si>
  <si>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</si>
  <si>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</si>
  <si>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</si>
  <si>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</si>
  <si>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</si>
  <si>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</si>
  <si>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</si>
  <si>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</si>
  <si>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</si>
  <si>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</si>
  <si>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</si>
  <si>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</si>
  <si>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</si>
  <si>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</si>
  <si>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</si>
  <si>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</si>
  <si>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</si>
  <si>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</si>
  <si>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</si>
  <si>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</si>
  <si>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</si>
  <si>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</si>
  <si>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</si>
  <si>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</si>
  <si>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</si>
  <si>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</si>
  <si>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</si>
  <si>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</si>
  <si>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</si>
  <si>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</si>
  <si>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</si>
  <si>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</si>
  <si>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</si>
  <si>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</si>
  <si>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</si>
  <si>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</si>
  <si>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</si>
  <si>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</si>
  <si>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</si>
  <si>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</si>
  <si>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</si>
  <si>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</si>
  <si>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</si>
  <si>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</si>
  <si>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</si>
  <si>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</si>
  <si>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</si>
  <si>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</si>
  <si>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</si>
  <si>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</si>
  <si>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</si>
  <si>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</si>
  <si>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</si>
  <si>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</si>
  <si>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</si>
  <si>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</si>
  <si>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</si>
  <si>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</si>
  <si>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</si>
  <si>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</si>
  <si>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</si>
  <si>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</si>
  <si>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</si>
  <si>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</si>
  <si>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</si>
  <si>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</si>
  <si>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</si>
  <si>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</si>
  <si>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</si>
  <si>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</si>
  <si>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</si>
  <si>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</si>
  <si>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</si>
  <si>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</si>
  <si>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</si>
  <si>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</si>
  <si>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</si>
  <si>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</si>
  <si>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</si>
  <si>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</si>
  <si>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</si>
  <si>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</si>
  <si>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</si>
  <si>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</si>
  <si>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</si>
  <si>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</si>
  <si>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</si>
  <si>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</si>
  <si>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</si>
  <si>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</si>
  <si>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</si>
  <si>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</si>
  <si>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</si>
  <si>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</si>
  <si>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</si>
  <si>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</si>
  <si>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</si>
  <si>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</si>
  <si>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</si>
  <si>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</si>
  <si>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</si>
  <si>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</si>
  <si>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</si>
  <si>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</si>
  <si>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</si>
  <si>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</si>
  <si>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</si>
  <si>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</si>
  <si>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</si>
  <si>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</si>
  <si>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</si>
  <si>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</si>
  <si>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</si>
  <si>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</si>
  <si>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</si>
  <si>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</si>
  <si>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</si>
  <si>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</si>
  <si>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</si>
  <si>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</si>
  <si>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</si>
  <si>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</si>
  <si>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</si>
  <si>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</si>
  <si>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</si>
  <si>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</si>
  <si>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</si>
  <si>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</si>
  <si>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</si>
  <si>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</si>
  <si>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</si>
  <si>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</si>
  <si>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</si>
  <si>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</si>
  <si>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</si>
  <si>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</si>
  <si>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</si>
  <si>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</si>
  <si>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</si>
  <si>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</si>
  <si>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</si>
  <si>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</si>
  <si>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</si>
  <si>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</si>
  <si>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</si>
  <si>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</si>
  <si>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</si>
  <si>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</si>
  <si>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</si>
  <si>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</si>
  <si>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</si>
  <si>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</si>
  <si>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</si>
  <si>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</si>
  <si>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</si>
  <si>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</si>
  <si>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</si>
  <si>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</si>
  <si>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</si>
  <si>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</si>
  <si>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</si>
  <si>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</si>
  <si>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</si>
  <si>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</si>
  <si>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</si>
  <si>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</si>
  <si>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</si>
  <si>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</si>
  <si>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</si>
  <si>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</si>
  <si>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</si>
  <si>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</si>
  <si>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</si>
  <si>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</si>
  <si>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</si>
  <si>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</si>
  <si>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</si>
  <si>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</si>
  <si>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</si>
  <si>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</si>
  <si>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</si>
  <si>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</si>
  <si>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</si>
  <si>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</si>
  <si>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</si>
  <si>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</si>
  <si>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</si>
  <si>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</si>
  <si>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</si>
  <si>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</si>
  <si>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</si>
  <si>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</si>
  <si>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</si>
  <si>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</si>
  <si>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</si>
  <si>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</si>
  <si>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</si>
  <si>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</si>
  <si>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</si>
  <si>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</si>
  <si>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</si>
  <si>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</si>
  <si>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</si>
  <si>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</si>
  <si>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</si>
  <si>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</si>
  <si>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</si>
  <si>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</si>
  <si>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</si>
  <si>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</si>
  <si>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</si>
  <si>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</si>
  <si>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</si>
  <si>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</si>
  <si>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</si>
  <si>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</si>
  <si>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</si>
  <si>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</si>
  <si>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</si>
  <si>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</si>
  <si>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</si>
  <si>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</si>
  <si>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</si>
  <si>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</si>
  <si>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</si>
  <si>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</si>
  <si>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</si>
  <si>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</si>
  <si>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</si>
  <si>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</si>
  <si>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</si>
  <si>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</si>
  <si>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</si>
  <si>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</si>
  <si>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</si>
  <si>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</si>
  <si>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</si>
  <si>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</si>
  <si>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</si>
  <si>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</si>
  <si>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</si>
  <si>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</si>
  <si>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</si>
  <si>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</si>
  <si>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</si>
  <si>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</si>
  <si>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</si>
  <si>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</si>
  <si>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</si>
  <si>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</si>
  <si>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</si>
  <si>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</si>
  <si>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</si>
  <si>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</si>
  <si>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</si>
  <si>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</si>
  <si>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</si>
  <si>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</si>
  <si>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</si>
  <si>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</si>
  <si>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</si>
  <si>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</si>
  <si>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</si>
  <si>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</si>
  <si>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</si>
  <si>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</si>
  <si>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</si>
  <si>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</si>
  <si>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</si>
  <si>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</si>
  <si>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</si>
  <si>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</si>
  <si>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</si>
  <si>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</si>
  <si>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</si>
  <si>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</si>
  <si>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</si>
  <si>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</si>
  <si>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</si>
  <si>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</si>
  <si>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</si>
  <si>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</si>
  <si>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</si>
  <si>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</si>
  <si>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</si>
  <si>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</si>
  <si>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</si>
  <si>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</si>
  <si>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</si>
  <si>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</si>
  <si>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</si>
  <si>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</si>
  <si>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</si>
  <si>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</si>
  <si>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</si>
  <si>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</si>
  <si>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</si>
  <si>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</si>
  <si>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</si>
  <si>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</si>
  <si>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</si>
  <si>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</si>
  <si>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</si>
  <si>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</si>
  <si>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</si>
  <si>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</si>
  <si>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</si>
  <si>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</si>
  <si>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</si>
  <si>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</si>
  <si>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</si>
  <si>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</si>
  <si>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</si>
  <si>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</si>
  <si>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</si>
  <si>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</si>
  <si>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</si>
  <si>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</si>
  <si>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</si>
  <si>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</si>
  <si>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</si>
  <si>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</si>
  <si>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</si>
  <si>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</si>
  <si>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</si>
  <si>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</si>
  <si>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</si>
  <si>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</si>
  <si>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</si>
  <si>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</si>
  <si>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</si>
  <si>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</si>
  <si>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</si>
  <si>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</si>
  <si>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</si>
  <si>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</si>
  <si>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</si>
  <si>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</si>
  <si>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</si>
  <si>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</si>
  <si>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</si>
  <si>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</si>
  <si>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</si>
  <si>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</si>
  <si>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</si>
  <si>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</si>
  <si>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</si>
  <si>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</si>
  <si>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</si>
  <si>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</si>
  <si>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</si>
  <si>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</si>
  <si>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</si>
  <si>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</si>
  <si>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</si>
  <si>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</si>
  <si>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</si>
  <si>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</si>
  <si>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</si>
  <si>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</si>
  <si>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</si>
  <si>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</si>
  <si>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</si>
  <si>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</si>
  <si>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</si>
  <si>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</si>
  <si>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</si>
  <si>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</si>
  <si>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</si>
  <si>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</si>
  <si>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</si>
  <si>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</si>
  <si>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</si>
  <si>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</si>
  <si>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</si>
  <si>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</si>
  <si>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</si>
  <si>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</si>
  <si>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</si>
  <si>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</si>
  <si>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</si>
  <si>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</si>
  <si>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</si>
  <si>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</si>
  <si>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</si>
  <si>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</si>
  <si>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</si>
  <si>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</si>
  <si>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</si>
  <si>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</si>
  <si>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</si>
  <si>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</si>
  <si>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</si>
  <si>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</si>
  <si>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</si>
  <si>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</si>
  <si>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</si>
  <si>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</si>
  <si>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</si>
  <si>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</si>
  <si>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</si>
  <si>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</si>
  <si>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</si>
  <si>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</si>
  <si>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</si>
  <si>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</si>
  <si>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</si>
  <si>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</si>
  <si>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</si>
  <si>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</si>
  <si>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</si>
  <si>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</si>
  <si>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</si>
  <si>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</si>
  <si>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</si>
  <si>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</si>
  <si>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</si>
  <si>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</si>
  <si>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</si>
  <si>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</si>
  <si>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</si>
  <si>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</si>
  <si>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</si>
  <si>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</si>
  <si>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</si>
  <si>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</si>
  <si>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</si>
  <si>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</si>
  <si>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</si>
  <si>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</si>
  <si>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</si>
  <si>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</si>
  <si>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</si>
  <si>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</si>
  <si>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</si>
  <si>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</si>
  <si>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</si>
  <si>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</si>
  <si>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</si>
  <si>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</si>
  <si>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</si>
  <si>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</si>
  <si>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</si>
  <si>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</si>
  <si>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</si>
  <si>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</si>
  <si>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</si>
  <si>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</si>
  <si>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</si>
  <si>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</si>
  <si>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</si>
  <si>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</si>
  <si>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</si>
  <si>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</si>
  <si>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</si>
  <si>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</si>
  <si>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</si>
  <si>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</si>
  <si>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</si>
  <si>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</si>
  <si>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</si>
  <si>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</si>
  <si>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</si>
  <si>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</si>
  <si>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</si>
  <si>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</si>
  <si>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</si>
  <si>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</si>
  <si>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</si>
  <si>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</si>
  <si>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</si>
  <si>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</si>
  <si>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</si>
  <si>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</si>
  <si>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</si>
  <si>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</si>
  <si>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</si>
  <si>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</si>
  <si>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</si>
  <si>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</si>
  <si>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</si>
  <si>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</si>
  <si>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</si>
  <si>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</si>
  <si>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</si>
  <si>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</si>
  <si>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</si>
  <si>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</si>
  <si>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</si>
  <si>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</si>
  <si>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</si>
  <si>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</si>
  <si>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</si>
  <si>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</si>
  <si>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</si>
  <si>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</si>
  <si>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</si>
  <si>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</si>
  <si>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</si>
  <si>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</si>
  <si>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</si>
  <si>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</si>
  <si>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</si>
  <si>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</si>
  <si>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</si>
  <si>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</si>
  <si>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</si>
  <si>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</si>
  <si>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</si>
  <si>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</si>
  <si>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</si>
  <si>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</si>
  <si>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</si>
  <si>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</si>
  <si>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</si>
  <si>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</si>
  <si>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</si>
  <si>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</si>
  <si>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</si>
  <si>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</si>
  <si>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</si>
  <si>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</si>
  <si>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</si>
  <si>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</si>
  <si>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</si>
  <si>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</si>
  <si>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</si>
  <si>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</si>
  <si>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</si>
  <si>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</si>
  <si>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</si>
  <si>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</si>
  <si>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</si>
  <si>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</si>
  <si>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</si>
  <si>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</si>
  <si>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</si>
  <si>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</si>
  <si>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</si>
  <si>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</si>
  <si>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</si>
  <si>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</si>
  <si>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</si>
  <si>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</si>
  <si>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</si>
  <si>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</si>
  <si>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</si>
  <si>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</si>
  <si>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</si>
  <si>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</si>
  <si>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</si>
  <si>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</si>
  <si>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</si>
  <si>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</si>
  <si>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</si>
  <si>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</si>
  <si>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</si>
  <si>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</si>
  <si>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</si>
  <si>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</si>
  <si>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</si>
  <si>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</si>
  <si>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</si>
  <si>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</si>
  <si>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</si>
  <si>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</si>
  <si>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</si>
  <si>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</si>
  <si>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</si>
  <si>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</si>
  <si>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</si>
  <si>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</si>
  <si>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</si>
  <si>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</si>
  <si>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</si>
  <si>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</si>
  <si>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</si>
  <si>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</si>
  <si>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</si>
  <si>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</si>
  <si>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</si>
  <si>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</si>
  <si>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</si>
  <si>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</si>
  <si>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</si>
  <si>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</si>
  <si>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</si>
  <si>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</si>
  <si>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</si>
  <si>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</si>
  <si>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</si>
  <si>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</si>
  <si>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</si>
  <si>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</si>
  <si>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</si>
  <si>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</si>
  <si>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</si>
  <si>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</si>
  <si>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</si>
  <si>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</si>
  <si>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</si>
  <si>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</si>
  <si>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</si>
  <si>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</si>
  <si>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</si>
  <si>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</si>
  <si>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</si>
  <si>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</si>
  <si>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</si>
  <si>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</si>
  <si>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</si>
  <si>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</si>
  <si>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</si>
  <si>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</si>
  <si>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</si>
  <si>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</si>
  <si>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</si>
  <si>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</si>
  <si>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</si>
  <si>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</si>
  <si>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</si>
  <si>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</si>
  <si>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</si>
  <si>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</si>
  <si>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</si>
  <si>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</si>
  <si>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</si>
  <si>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</si>
  <si>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</si>
  <si>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</si>
  <si>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</si>
  <si>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</si>
  <si>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</si>
  <si>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</si>
  <si>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</si>
  <si>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</si>
  <si>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</si>
  <si>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</si>
  <si>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</si>
  <si>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</si>
  <si>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</si>
  <si>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</si>
  <si>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</si>
  <si>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</si>
  <si>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</si>
  <si>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</si>
  <si>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</si>
  <si>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</si>
  <si>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</si>
  <si>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</si>
  <si>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</si>
  <si>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</si>
  <si>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</si>
  <si>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</si>
  <si>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</si>
  <si>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</si>
  <si>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</si>
  <si>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</si>
  <si>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</si>
  <si>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</si>
  <si>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</si>
  <si>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</si>
  <si>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</si>
  <si>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</si>
  <si>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</si>
  <si>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</si>
  <si>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</si>
  <si>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</si>
  <si>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</si>
  <si>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</si>
  <si>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</si>
  <si>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</si>
  <si>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</si>
  <si>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</si>
  <si>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</si>
  <si>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</si>
  <si>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</si>
  <si>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</si>
  <si>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</si>
  <si>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</si>
  <si>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</si>
  <si>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</si>
  <si>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</si>
  <si>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</si>
  <si>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</si>
  <si>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</si>
  <si>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</si>
  <si>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</si>
  <si>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</si>
  <si>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</si>
  <si>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</si>
  <si>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</si>
  <si>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</si>
  <si>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</si>
  <si>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</si>
  <si>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</si>
  <si>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</si>
  <si>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</si>
  <si>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</si>
  <si>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</si>
  <si>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</si>
  <si>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</si>
  <si>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</si>
  <si>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</si>
  <si>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</si>
  <si>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</si>
  <si>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</si>
  <si>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</si>
  <si>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</si>
  <si>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</si>
  <si>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</si>
  <si>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</si>
  <si>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</si>
  <si>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</si>
  <si>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</si>
  <si>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</si>
  <si>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</si>
  <si>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</si>
  <si>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</si>
  <si>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</si>
  <si>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</si>
  <si>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</si>
  <si>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</si>
  <si>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</si>
  <si>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</si>
  <si>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</si>
  <si>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</si>
  <si>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</si>
  <si>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</si>
  <si>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</si>
  <si>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</si>
  <si>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</si>
  <si>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</si>
  <si>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</si>
  <si>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</si>
  <si>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</si>
  <si>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</si>
  <si>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</si>
  <si>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</si>
  <si>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</si>
  <si>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</si>
  <si>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</si>
  <si>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</si>
  <si>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</si>
  <si>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</si>
  <si>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</si>
  <si>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</si>
  <si>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</si>
  <si>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</si>
  <si>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</si>
  <si>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</si>
  <si>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</si>
  <si>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</si>
  <si>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</si>
  <si>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</si>
  <si>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</si>
  <si>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</si>
  <si>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</si>
  <si>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</si>
  <si>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</si>
  <si>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</si>
  <si>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</si>
  <si>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</si>
  <si>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</si>
  <si>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</si>
  <si>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</si>
  <si>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</si>
  <si>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</si>
  <si>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</si>
  <si>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</si>
  <si>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</si>
  <si>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</si>
  <si>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</si>
  <si>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</si>
  <si>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</si>
  <si>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</si>
  <si>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</si>
  <si>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</si>
  <si>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</si>
  <si>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</si>
  <si>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</si>
  <si>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</si>
  <si>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</si>
  <si>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</si>
  <si>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</si>
  <si>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</si>
  <si>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</si>
  <si>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</si>
  <si>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</si>
  <si>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</si>
  <si>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</si>
  <si>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</si>
  <si>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</si>
  <si>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</si>
  <si>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</si>
  <si>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</si>
  <si>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</si>
  <si>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</si>
  <si>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</si>
  <si>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</si>
  <si>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</si>
  <si>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</si>
  <si>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</si>
  <si>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</si>
  <si>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</si>
  <si>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</si>
  <si>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</si>
  <si>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</si>
  <si>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</si>
  <si>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</si>
  <si>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</si>
  <si>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</si>
  <si>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</si>
  <si>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</si>
  <si>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</si>
  <si>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</si>
  <si>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</si>
  <si>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</si>
  <si>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</si>
  <si>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</si>
  <si>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</si>
  <si>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</si>
  <si>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</si>
  <si>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</si>
  <si>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</si>
  <si>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</si>
  <si>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</si>
  <si>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</si>
  <si>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</si>
  <si>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</si>
  <si>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</si>
  <si>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</si>
  <si>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</si>
  <si>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</si>
  <si>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</si>
  <si>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</si>
  <si>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</si>
  <si>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</si>
  <si>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</si>
  <si>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</si>
  <si>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</si>
  <si>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</si>
  <si>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</si>
  <si>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</si>
  <si>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</si>
  <si>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</si>
  <si>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</si>
  <si>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</si>
  <si>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</si>
  <si>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</si>
  <si>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</si>
  <si>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</si>
  <si>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</si>
  <si>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</si>
  <si>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</si>
  <si>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</si>
  <si>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</si>
  <si>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</si>
  <si>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</si>
  <si>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</si>
  <si>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</si>
  <si>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</si>
  <si>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</si>
  <si>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</si>
  <si>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</si>
  <si>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</si>
  <si>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</si>
  <si>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</si>
  <si>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</si>
  <si>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</si>
  <si>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</si>
  <si>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</si>
  <si>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</si>
  <si>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</si>
  <si>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</si>
  <si>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</si>
  <si>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</si>
  <si>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</si>
  <si>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</si>
  <si>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</si>
  <si>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</si>
  <si>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</si>
  <si>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</si>
  <si>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</si>
  <si>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</si>
  <si>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</si>
  <si>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</si>
  <si>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</si>
  <si>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</si>
  <si>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</si>
  <si>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</si>
  <si>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</si>
  <si>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</si>
  <si>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</si>
  <si>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</si>
  <si>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</si>
  <si>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</si>
  <si>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</si>
  <si>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</si>
  <si>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</si>
  <si>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</si>
  <si>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</si>
  <si>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</si>
  <si>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</si>
  <si>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</si>
  <si>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</si>
  <si>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</si>
  <si>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</si>
  <si>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</si>
  <si>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</si>
  <si>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</si>
  <si>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</si>
  <si>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</si>
  <si>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</si>
  <si>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</si>
  <si>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</si>
  <si>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</si>
  <si>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</si>
  <si>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</si>
  <si>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</si>
  <si>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</si>
  <si>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</si>
  <si>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</si>
  <si>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</si>
  <si>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</si>
  <si>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</si>
  <si>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</si>
  <si>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</si>
  <si>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</si>
  <si>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</si>
  <si>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</si>
  <si>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</si>
  <si>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</si>
  <si>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</si>
  <si>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</si>
  <si>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</si>
  <si>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</si>
  <si>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</si>
  <si>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</si>
  <si>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</si>
  <si>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</si>
  <si>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</si>
  <si>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</si>
  <si>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</si>
  <si>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</si>
  <si>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</si>
  <si>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</si>
  <si>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</si>
  <si>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</si>
  <si>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</si>
  <si>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</si>
  <si>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</si>
  <si>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</si>
  <si>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</si>
  <si>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</si>
  <si>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</si>
  <si>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</si>
  <si>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</si>
  <si>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</si>
  <si>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</si>
  <si>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</si>
  <si>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</si>
  <si>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</si>
  <si>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</si>
  <si>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</si>
  <si>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</si>
  <si>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</si>
  <si>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</si>
  <si>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</si>
  <si>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</si>
  <si>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</si>
  <si>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</si>
  <si>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</si>
  <si>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</si>
  <si>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</si>
  <si>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</si>
  <si>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</si>
  <si>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</si>
  <si>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</si>
  <si>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</si>
  <si>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</si>
  <si>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</si>
  <si>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</si>
  <si>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</si>
  <si>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</si>
  <si>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</si>
  <si>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</si>
  <si>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</si>
  <si>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</si>
  <si>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</si>
  <si>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</si>
  <si>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</si>
  <si>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</si>
  <si>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</si>
  <si>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</si>
  <si>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</si>
  <si>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</si>
  <si>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</si>
  <si>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</si>
  <si>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</si>
  <si>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</si>
  <si>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</si>
  <si>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</si>
  <si>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</si>
  <si>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</si>
  <si>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</si>
  <si>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</si>
  <si>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</si>
  <si>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</si>
  <si>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</si>
  <si>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</si>
  <si>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</si>
  <si>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</si>
  <si>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</si>
  <si>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</si>
  <si>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</si>
  <si>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</si>
  <si>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</si>
  <si>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</si>
  <si>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</si>
  <si>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</si>
  <si>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</si>
  <si>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</si>
  <si>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</si>
  <si>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</si>
  <si>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</si>
  <si>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</si>
  <si>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</si>
  <si>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</si>
  <si>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</si>
  <si>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</si>
  <si>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</si>
  <si>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</si>
  <si>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</si>
  <si>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</si>
  <si>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</si>
  <si>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</si>
  <si>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</si>
  <si>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</si>
  <si>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</si>
  <si>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</si>
  <si>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</si>
  <si>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</si>
  <si>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</si>
  <si>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</si>
  <si>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</si>
  <si>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</si>
  <si>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</si>
  <si>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</si>
  <si>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</si>
  <si>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</si>
  <si>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</si>
  <si>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</si>
  <si>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</si>
  <si>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</si>
  <si>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</si>
  <si>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</si>
  <si>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</si>
  <si>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</si>
  <si>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</si>
  <si>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</si>
  <si>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</si>
  <si>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</si>
  <si>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</si>
  <si>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</si>
  <si>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</si>
  <si>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</si>
  <si>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</si>
  <si>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</si>
  <si>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</si>
  <si>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</si>
  <si>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</si>
  <si>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</si>
  <si>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</si>
  <si>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</si>
  <si>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</si>
  <si>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</si>
  <si>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</si>
  <si>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</si>
  <si>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</si>
  <si>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</si>
  <si>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</si>
  <si>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</si>
  <si>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</si>
  <si>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</si>
  <si>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</si>
  <si>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</si>
  <si>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</si>
  <si>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</si>
  <si>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</si>
  <si>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</si>
  <si>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</si>
  <si>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</si>
  <si>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</si>
  <si>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</si>
  <si>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</si>
  <si>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</si>
  <si>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</si>
  <si>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</si>
  <si>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</si>
  <si>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</si>
  <si>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</si>
  <si>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</si>
  <si>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</si>
  <si>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</si>
  <si>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</si>
  <si>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</si>
  <si>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</si>
  <si>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</si>
  <si>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</si>
  <si>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</si>
  <si>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</si>
  <si>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</si>
  <si>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</si>
  <si>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</si>
  <si>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</si>
  <si>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</si>
  <si>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</si>
  <si>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</si>
  <si>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</si>
  <si>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</si>
  <si>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</si>
  <si>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</si>
  <si>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</si>
  <si>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</si>
  <si>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</si>
  <si>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</si>
  <si>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</si>
  <si>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</si>
  <si>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</si>
  <si>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</si>
  <si>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</si>
  <si>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</si>
  <si>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</si>
  <si>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</si>
  <si>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</si>
  <si>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</si>
  <si>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</si>
  <si>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</si>
  <si>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</si>
  <si>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</si>
  <si>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</si>
  <si>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</si>
  <si>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</si>
  <si>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</si>
  <si>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</si>
  <si>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</si>
  <si>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</si>
  <si>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</si>
  <si>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</si>
  <si>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</si>
  <si>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</si>
  <si>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</si>
  <si>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</si>
  <si>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</si>
  <si>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</si>
  <si>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</si>
  <si>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</si>
  <si>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</si>
  <si>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</si>
  <si>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</si>
  <si>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</si>
  <si>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</si>
  <si>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</si>
  <si>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</si>
  <si>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</si>
  <si>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</si>
  <si>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</si>
  <si>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</si>
  <si>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</si>
  <si>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</si>
  <si>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</si>
  <si>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</si>
  <si>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</si>
  <si>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</si>
  <si>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</si>
  <si>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</si>
  <si>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</si>
  <si>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</si>
  <si>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</si>
  <si>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</si>
  <si>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</si>
  <si>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</si>
  <si>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</si>
  <si>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</si>
  <si>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</si>
  <si>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</si>
  <si>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</si>
  <si>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</si>
  <si>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</si>
  <si>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</si>
  <si>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</si>
  <si>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</si>
  <si>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</si>
  <si>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</si>
  <si>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</si>
  <si>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</si>
  <si>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</si>
  <si>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</si>
  <si>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</si>
  <si>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</si>
  <si>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</si>
  <si>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</si>
  <si>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</si>
  <si>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</si>
  <si>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</si>
  <si>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</si>
  <si>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</si>
  <si>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</si>
  <si>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</si>
  <si>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</si>
  <si>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</si>
  <si>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</si>
  <si>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</si>
  <si>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</si>
  <si>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</si>
  <si>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</si>
  <si>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</si>
  <si>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</si>
  <si>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</si>
  <si>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</si>
  <si>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</si>
  <si>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</si>
  <si>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</si>
  <si>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</si>
  <si>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</si>
  <si>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</si>
  <si>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</si>
  <si>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</si>
  <si>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</si>
  <si>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</si>
  <si>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</si>
  <si>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</si>
  <si>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</si>
  <si>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</si>
  <si>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</si>
  <si>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</si>
  <si>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</si>
  <si>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</si>
  <si>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</si>
  <si>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</si>
  <si>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</si>
  <si>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</si>
  <si>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</si>
  <si>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</si>
  <si>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</si>
  <si>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</si>
  <si>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</si>
  <si>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</si>
  <si>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</si>
  <si>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</si>
  <si>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</si>
  <si>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</si>
  <si>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</si>
  <si>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</si>
  <si>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</si>
  <si>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</si>
  <si>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</si>
  <si>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</si>
  <si>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</si>
  <si>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</si>
  <si>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</si>
  <si>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</si>
  <si>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</si>
  <si>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</si>
  <si>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</si>
  <si>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</si>
  <si>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</si>
  <si>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</si>
  <si>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</si>
  <si>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</si>
  <si>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</si>
  <si>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</si>
  <si>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</si>
  <si>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</si>
  <si>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</si>
  <si>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</si>
  <si>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</si>
  <si>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</si>
  <si>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</si>
  <si>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</si>
  <si>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</si>
  <si>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</si>
  <si>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</si>
  <si>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</si>
  <si>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</si>
  <si>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</si>
  <si>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</si>
  <si>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</si>
  <si>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</si>
  <si>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</si>
  <si>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</si>
  <si>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</si>
  <si>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</si>
  <si>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</si>
  <si>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</si>
  <si>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</si>
  <si>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</si>
  <si>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</si>
  <si>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</si>
  <si>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</si>
  <si>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</si>
  <si>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</si>
  <si>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</si>
  <si>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</si>
  <si>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</si>
  <si>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</si>
  <si>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</si>
  <si>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</si>
  <si>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</si>
  <si>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</si>
  <si>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</si>
  <si>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</si>
  <si>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</si>
  <si>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</si>
  <si>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</si>
  <si>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</si>
  <si>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</si>
  <si>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</si>
  <si>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</si>
  <si>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</si>
  <si>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</si>
  <si>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</si>
  <si>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</si>
  <si>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</si>
  <si>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</si>
  <si>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</si>
  <si>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</si>
  <si>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</si>
  <si>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</si>
  <si>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</si>
  <si>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</si>
  <si>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</si>
  <si>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</si>
  <si>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</si>
  <si>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</si>
  <si>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</si>
  <si>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</si>
  <si>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</si>
  <si>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</si>
  <si>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</si>
  <si>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</si>
  <si>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</si>
  <si>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</si>
  <si>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</si>
  <si>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</si>
  <si>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</si>
  <si>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</si>
  <si>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</si>
  <si>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</si>
  <si>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</si>
  <si>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</si>
  <si>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</si>
  <si>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</si>
  <si>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</si>
  <si>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</si>
  <si>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</si>
  <si>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</si>
  <si>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</si>
  <si>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</si>
  <si>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</si>
  <si>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</si>
  <si>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</si>
  <si>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</si>
  <si>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</si>
  <si>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</si>
  <si>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</si>
  <si>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</si>
  <si>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</si>
  <si>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</si>
  <si>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</si>
  <si>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</si>
  <si>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</si>
  <si>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</si>
  <si>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</si>
  <si>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</si>
  <si>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</si>
  <si>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</si>
  <si>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</si>
  <si>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</si>
  <si>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</si>
  <si>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</si>
  <si>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</si>
  <si>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</si>
  <si>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</si>
  <si>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</si>
  <si>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</si>
  <si>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</si>
  <si>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</si>
  <si>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</si>
  <si>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</si>
  <si>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</si>
  <si>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</si>
  <si>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</si>
  <si>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</si>
  <si>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</si>
  <si>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</si>
  <si>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</si>
  <si>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</si>
  <si>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</si>
  <si>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</si>
  <si>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</si>
  <si>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</si>
  <si>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</si>
  <si>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</si>
  <si>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</si>
  <si>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</si>
  <si>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</si>
  <si>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</si>
  <si>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</si>
  <si>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</si>
  <si>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</si>
  <si>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</si>
  <si>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</si>
  <si>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</si>
  <si>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</si>
  <si>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</si>
  <si>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</si>
  <si>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</si>
  <si>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</si>
  <si>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</si>
  <si>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</si>
  <si>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</si>
  <si>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</si>
  <si>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</si>
  <si>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</si>
  <si>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</si>
  <si>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</si>
  <si>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</si>
  <si>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</si>
  <si>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</si>
  <si>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</si>
  <si>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</si>
  <si>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</si>
  <si>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</si>
  <si>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</si>
  <si>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</si>
  <si>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</si>
  <si>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</si>
  <si>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</si>
  <si>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</si>
  <si>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</si>
  <si>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</si>
  <si>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</si>
  <si>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</si>
  <si>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</si>
  <si>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</si>
  <si>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</si>
  <si>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</si>
  <si>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</si>
  <si>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</si>
  <si>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</si>
  <si>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</si>
  <si>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</si>
  <si>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</si>
  <si>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</si>
  <si>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</si>
  <si>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</si>
  <si>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</si>
  <si>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</si>
  <si>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</si>
  <si>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</si>
  <si>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</si>
  <si>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</si>
  <si>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</si>
  <si>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</si>
  <si>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</si>
  <si>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</si>
  <si>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</si>
  <si>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</si>
  <si>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</si>
  <si>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</si>
  <si>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</si>
  <si>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</si>
  <si>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</si>
  <si>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</si>
  <si>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</si>
  <si>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</si>
  <si>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</si>
  <si>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</si>
  <si>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</si>
  <si>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</si>
  <si>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</si>
  <si>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</si>
  <si>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</si>
  <si>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</si>
  <si>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</si>
  <si>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</si>
  <si>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</si>
  <si>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</si>
  <si>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</si>
  <si>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</si>
  <si>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</si>
  <si>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</si>
  <si>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</si>
  <si>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</si>
  <si>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</si>
  <si>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</si>
  <si>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</si>
  <si>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</si>
  <si>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</si>
  <si>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</si>
  <si>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</si>
  <si>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</si>
  <si>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</si>
  <si>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</si>
  <si>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</si>
  <si>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</si>
  <si>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</si>
  <si>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</si>
  <si>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</si>
  <si>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</si>
  <si>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</si>
  <si>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</si>
  <si>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</si>
  <si>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</si>
  <si>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</si>
  <si>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</si>
  <si>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</si>
  <si>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</si>
  <si>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</si>
  <si>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</si>
  <si>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</si>
  <si>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</si>
  <si>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</si>
  <si>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</si>
  <si>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</si>
  <si>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</si>
  <si>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</si>
  <si>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</si>
  <si>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</si>
  <si>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</si>
  <si>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</si>
  <si>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</si>
  <si>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</si>
  <si>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</si>
  <si>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</si>
  <si>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</si>
  <si>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</si>
  <si>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</si>
  <si>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</si>
  <si>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</si>
  <si>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</si>
  <si>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</si>
  <si>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</si>
  <si>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</si>
  <si>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</si>
  <si>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</si>
  <si>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</si>
  <si>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</si>
  <si>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</si>
  <si>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</si>
  <si>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</si>
  <si>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</si>
  <si>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</si>
  <si>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</si>
  <si>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</si>
  <si>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</si>
  <si>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</si>
  <si>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</si>
  <si>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</si>
  <si>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</si>
  <si>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</si>
  <si>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</si>
  <si>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</si>
  <si>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</si>
  <si>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</si>
  <si>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</si>
  <si>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</si>
  <si>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</si>
  <si>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</si>
  <si>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</si>
  <si>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</si>
  <si>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</si>
  <si>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</si>
  <si>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</si>
  <si>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</si>
  <si>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</si>
  <si>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</si>
  <si>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</si>
  <si>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</si>
  <si>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</si>
  <si>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</si>
  <si>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</si>
  <si>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</si>
  <si>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</si>
  <si>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</si>
  <si>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</si>
  <si>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</si>
  <si>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</si>
  <si>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</si>
  <si>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</si>
  <si>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</si>
  <si>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</si>
  <si>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</si>
  <si>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</si>
  <si>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</si>
  <si>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</si>
  <si>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</si>
  <si>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</si>
  <si>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</si>
  <si>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</si>
  <si>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</si>
  <si>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</si>
  <si>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</si>
  <si>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</si>
  <si>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</si>
  <si>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</si>
  <si>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</si>
  <si>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</si>
  <si>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</si>
  <si>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</si>
  <si>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</si>
  <si>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</si>
  <si>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</si>
  <si>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</si>
  <si>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</si>
  <si>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</si>
  <si>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</si>
  <si>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</si>
  <si>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</si>
  <si>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</si>
  <si>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</si>
  <si>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</si>
  <si>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</si>
  <si>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</si>
  <si>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</si>
  <si>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</si>
  <si>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</si>
  <si>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</si>
  <si>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</si>
  <si>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</si>
  <si>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</si>
  <si>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</si>
  <si>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</si>
  <si>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</si>
  <si>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</si>
  <si>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</si>
  <si>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</si>
  <si>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</si>
  <si>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</si>
  <si>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</si>
  <si>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</si>
  <si>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</si>
  <si>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</si>
  <si>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</si>
  <si>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</si>
  <si>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</si>
  <si>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</si>
  <si>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</si>
  <si>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</si>
  <si>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</si>
  <si>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</si>
  <si>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</si>
  <si>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</si>
  <si>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</si>
  <si>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</si>
  <si>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</si>
  <si>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</si>
  <si>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</si>
  <si>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</si>
  <si>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</si>
  <si>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</si>
  <si>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</si>
  <si>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</si>
  <si>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</si>
  <si>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</si>
  <si>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</si>
  <si>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</si>
  <si>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</si>
  <si>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</si>
  <si>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</si>
  <si>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</si>
  <si>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</si>
  <si>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</si>
  <si>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</si>
  <si>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</si>
  <si>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</si>
  <si>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</si>
  <si>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</si>
  <si>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</si>
  <si>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</si>
  <si>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</si>
  <si>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</si>
  <si>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</si>
  <si>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</si>
  <si>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</si>
  <si>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</si>
  <si>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</si>
  <si>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</si>
  <si>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</si>
  <si>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</si>
  <si>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</si>
  <si>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</si>
  <si>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</si>
  <si>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</si>
  <si>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</si>
  <si>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</si>
  <si>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</si>
  <si>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</si>
  <si>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</si>
  <si>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</si>
  <si>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</si>
  <si>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</si>
  <si>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</si>
  <si>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</si>
  <si>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</si>
  <si>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</si>
  <si>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</si>
  <si>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</si>
  <si>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</si>
  <si>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</si>
  <si>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</si>
  <si>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</si>
  <si>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</si>
  <si>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</si>
  <si>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</si>
  <si>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</si>
  <si>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</si>
  <si>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</si>
  <si>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</si>
  <si>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</si>
  <si>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</si>
  <si>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</si>
  <si>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</si>
  <si>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</si>
  <si>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</si>
  <si>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</si>
  <si>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</si>
  <si>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</si>
  <si>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</si>
  <si>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</si>
  <si>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</si>
  <si>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</si>
  <si>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</si>
  <si>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</si>
  <si>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</si>
  <si>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</si>
  <si>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</si>
  <si>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</si>
  <si>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</si>
  <si>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</si>
  <si>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</si>
  <si>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</si>
  <si>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</si>
  <si>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</si>
  <si>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</si>
  <si>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</si>
  <si>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</si>
  <si>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</si>
  <si>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</si>
  <si>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</si>
  <si>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</si>
  <si>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</si>
  <si>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</si>
  <si>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</si>
  <si>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</si>
  <si>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</si>
  <si>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</si>
  <si>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</si>
  <si>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</si>
  <si>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</si>
  <si>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</si>
  <si>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</si>
  <si>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</si>
  <si>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</si>
  <si>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</si>
  <si>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</si>
  <si>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</si>
  <si>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</si>
  <si>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</si>
  <si>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</si>
  <si>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</si>
  <si>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</si>
  <si>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</si>
  <si>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</si>
  <si>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</si>
  <si>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</si>
  <si>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</si>
  <si>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</si>
  <si>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</si>
  <si>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</si>
  <si>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</si>
  <si>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</si>
  <si>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</si>
  <si>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</si>
  <si>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</si>
  <si>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</si>
  <si>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</si>
  <si>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</si>
  <si>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</si>
  <si>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</si>
  <si>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</si>
  <si>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</si>
  <si>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</si>
  <si>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</si>
  <si>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</si>
  <si>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</si>
  <si>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</si>
  <si>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</si>
  <si>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</si>
  <si>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</si>
  <si>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</si>
  <si>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</si>
  <si>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</si>
  <si>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</si>
  <si>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</si>
  <si>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</si>
  <si>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</si>
  <si>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</si>
  <si>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</si>
  <si>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</si>
  <si>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</si>
  <si>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</si>
  <si>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</si>
  <si>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</si>
  <si>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</si>
  <si>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</si>
  <si>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</si>
  <si>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</si>
  <si>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</si>
  <si>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</si>
  <si>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</si>
  <si>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</si>
  <si>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</si>
  <si>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</si>
  <si>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</si>
  <si>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</si>
  <si>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</si>
  <si>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</si>
  <si>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</si>
  <si>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</si>
  <si>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</si>
  <si>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</si>
  <si>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</si>
  <si>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</si>
  <si>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</si>
  <si>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</si>
  <si>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</si>
  <si>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</si>
  <si>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</si>
  <si>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</si>
  <si>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</si>
  <si>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</si>
  <si>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</si>
  <si>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</si>
  <si>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</si>
  <si>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</si>
  <si>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</si>
  <si>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</si>
  <si>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</si>
  <si>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</si>
  <si>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</si>
  <si>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</si>
  <si>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</si>
  <si>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</si>
  <si>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</si>
  <si>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</si>
  <si>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</si>
  <si>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</si>
  <si>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</si>
  <si>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</si>
  <si>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</si>
  <si>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</si>
  <si>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</si>
  <si>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</si>
  <si>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</si>
  <si>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</si>
  <si>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</si>
  <si>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</si>
  <si>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</si>
  <si>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</si>
  <si>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</si>
  <si>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</si>
  <si>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</si>
  <si>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</si>
  <si>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</si>
  <si>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</si>
  <si>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</si>
  <si>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</si>
  <si>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</si>
  <si>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</si>
  <si>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</si>
  <si>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</si>
  <si>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</si>
  <si>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</si>
  <si>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</si>
  <si>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</si>
  <si>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</si>
  <si>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</si>
  <si>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</si>
  <si>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</si>
  <si>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</si>
  <si>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</si>
  <si>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</si>
  <si>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</si>
  <si>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</si>
  <si>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</si>
  <si>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</si>
  <si>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</si>
  <si>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</si>
  <si>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</si>
  <si>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</si>
  <si>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</si>
  <si>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</si>
  <si>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</si>
  <si>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</si>
  <si>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</si>
  <si>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</si>
  <si>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</si>
  <si>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</si>
  <si>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</si>
  <si>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</si>
  <si>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</si>
  <si>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</si>
  <si>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</si>
  <si>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</si>
  <si>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</si>
  <si>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</si>
  <si>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</si>
  <si>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</si>
  <si>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</si>
  <si>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</si>
  <si>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</si>
  <si>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</si>
  <si>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</si>
  <si>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</si>
  <si>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</si>
  <si>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</si>
  <si>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</si>
  <si>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</si>
  <si>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</si>
  <si>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</si>
  <si>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</si>
  <si>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</si>
  <si>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</si>
  <si>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</si>
  <si>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</si>
  <si>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</si>
  <si>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</si>
  <si>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</si>
  <si>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</si>
  <si>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</si>
  <si>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</si>
  <si>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</si>
  <si>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</si>
  <si>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</si>
  <si>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</si>
  <si>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</si>
  <si>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</si>
  <si>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</si>
  <si>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</si>
  <si>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</si>
  <si>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</si>
  <si>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</si>
  <si>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</si>
  <si>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</si>
  <si>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</si>
  <si>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</si>
  <si>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</si>
  <si>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</si>
  <si>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</si>
  <si>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</si>
  <si>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</si>
  <si>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</si>
  <si>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</si>
  <si>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</si>
  <si>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</si>
  <si>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</si>
  <si>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</si>
  <si>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</si>
  <si>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</si>
  <si>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</si>
  <si>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</si>
  <si>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</si>
  <si>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</si>
  <si>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</si>
  <si>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</si>
  <si>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</si>
  <si>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</si>
  <si>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</si>
  <si>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</si>
  <si>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</si>
  <si>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</si>
  <si>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</si>
  <si>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</si>
  <si>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</si>
  <si>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</si>
  <si>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</si>
  <si>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</si>
  <si>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</si>
  <si>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</si>
  <si>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</si>
  <si>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</si>
  <si>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</si>
  <si>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</si>
  <si>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</si>
  <si>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</si>
  <si>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</si>
  <si>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</si>
  <si>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</si>
  <si>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</si>
  <si>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</si>
  <si>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</si>
  <si>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</si>
  <si>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</si>
  <si>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</si>
  <si>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</si>
  <si>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</si>
  <si>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</si>
  <si>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</si>
  <si>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</si>
  <si>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</si>
  <si>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</si>
  <si>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</si>
  <si>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</si>
  <si>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</si>
  <si>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</si>
  <si>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</si>
  <si>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</si>
  <si>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</si>
  <si>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</si>
  <si>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</si>
  <si>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</si>
  <si>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</si>
  <si>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</si>
  <si>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</si>
  <si>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</si>
  <si>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</si>
  <si>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</si>
  <si>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</si>
  <si>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</si>
  <si>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</si>
  <si>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</si>
  <si>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</si>
  <si>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</si>
  <si>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</si>
  <si>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</si>
  <si>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</si>
  <si>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</si>
  <si>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</si>
  <si>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</si>
  <si>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</si>
  <si>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</si>
  <si>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</si>
  <si>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</si>
  <si>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</si>
  <si>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</si>
  <si>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</si>
  <si>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</si>
  <si>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</si>
  <si>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</si>
  <si>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</si>
  <si>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</si>
  <si>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</si>
  <si>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</si>
  <si>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</si>
  <si>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</si>
  <si>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</si>
  <si>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</si>
  <si>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</si>
  <si>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</si>
  <si>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</si>
  <si>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</si>
  <si>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</si>
  <si>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</si>
  <si>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</si>
  <si>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</si>
  <si>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</si>
  <si>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</si>
  <si>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</si>
  <si>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</si>
  <si>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</si>
  <si>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</si>
  <si>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</si>
  <si>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</si>
  <si>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</si>
  <si>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</si>
  <si>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</si>
  <si>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</si>
  <si>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</si>
  <si>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</si>
  <si>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</si>
  <si>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</si>
  <si>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</si>
  <si>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</si>
  <si>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</si>
  <si>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</si>
  <si>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</si>
  <si>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</si>
  <si>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</si>
  <si>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</si>
  <si>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</si>
  <si>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</si>
  <si>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</si>
  <si>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</si>
  <si>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</si>
  <si>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</si>
  <si>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</si>
  <si>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</si>
  <si>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</si>
  <si>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</si>
  <si>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</si>
  <si>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</si>
  <si>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</si>
  <si>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</si>
  <si>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</si>
  <si>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</si>
  <si>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</si>
  <si>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</si>
  <si>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</si>
  <si>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</si>
  <si>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</si>
  <si>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</si>
  <si>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</si>
  <si>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</si>
  <si>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</si>
  <si>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</si>
  <si>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</si>
  <si>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</si>
  <si>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</si>
  <si>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</si>
  <si>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</si>
  <si>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</si>
  <si>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</si>
  <si>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</si>
  <si>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</si>
  <si>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</si>
  <si>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</si>
  <si>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</si>
  <si>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</si>
  <si>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</si>
  <si>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</si>
  <si>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</si>
  <si>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</si>
  <si>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</si>
  <si>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</si>
  <si>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</si>
  <si>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</si>
  <si>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</si>
  <si>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</si>
  <si>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</si>
  <si>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</si>
  <si>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</si>
  <si>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</si>
  <si>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</si>
  <si>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</si>
  <si>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</si>
  <si>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</si>
  <si>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</si>
  <si>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</si>
  <si>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</si>
  <si>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</si>
  <si>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</si>
  <si>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</si>
  <si>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</si>
  <si>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</si>
  <si>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</si>
  <si>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</si>
  <si>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</si>
  <si>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</si>
  <si>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</si>
  <si>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</si>
  <si>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</si>
  <si>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</si>
  <si>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</si>
  <si>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</si>
  <si>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</si>
  <si>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</si>
  <si>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</si>
  <si>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</si>
  <si>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</si>
  <si>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</si>
  <si>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</si>
  <si>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</si>
  <si>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</si>
  <si>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</si>
  <si>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</si>
  <si>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</si>
  <si>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</si>
  <si>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</si>
  <si>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</si>
  <si>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</si>
  <si>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</si>
  <si>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</si>
  <si>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</si>
  <si>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</si>
  <si>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</si>
  <si>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</si>
  <si>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</si>
  <si>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</si>
  <si>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</si>
  <si>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</si>
  <si>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</si>
  <si>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</si>
  <si>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</si>
  <si>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</si>
  <si>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</si>
  <si>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</si>
  <si>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</si>
  <si>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</si>
  <si>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</si>
  <si>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</si>
  <si>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</si>
  <si>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</si>
  <si>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</si>
  <si>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</si>
  <si>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</si>
  <si>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</si>
  <si>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</si>
  <si>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</si>
  <si>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</si>
  <si>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</si>
  <si>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</si>
  <si>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</si>
  <si>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</si>
  <si>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</si>
  <si>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</si>
  <si>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</si>
  <si>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</si>
  <si>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</si>
  <si>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</si>
  <si>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</si>
  <si>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</si>
  <si>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</si>
  <si>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</si>
  <si>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</si>
  <si>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</si>
  <si>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</si>
  <si>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</si>
  <si>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</si>
  <si>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</si>
  <si>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</si>
  <si>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</si>
  <si>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</si>
  <si>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</si>
  <si>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</si>
  <si>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</si>
  <si>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</si>
  <si>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</si>
  <si>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</si>
  <si>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</si>
  <si>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</si>
  <si>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</si>
  <si>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</si>
  <si>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</si>
  <si>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</si>
  <si>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</si>
  <si>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</si>
  <si>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</si>
  <si>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</si>
  <si>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</si>
  <si>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</si>
  <si>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</si>
  <si>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</si>
  <si>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</si>
  <si>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</si>
  <si>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</si>
  <si>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</si>
  <si>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</si>
  <si>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</si>
  <si>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</si>
  <si>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</si>
  <si>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</si>
  <si>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</si>
  <si>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</si>
  <si>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</si>
  <si>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</si>
  <si>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</si>
  <si>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</si>
  <si>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</si>
  <si>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</si>
  <si>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</si>
  <si>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</si>
  <si>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</si>
  <si>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</si>
  <si>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</si>
  <si>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</si>
  <si>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</si>
  <si>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</si>
  <si>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</si>
  <si>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</si>
  <si>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</si>
  <si>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</si>
  <si>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</si>
  <si>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</si>
  <si>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</si>
  <si>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</si>
  <si>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</si>
  <si>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</si>
  <si>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</si>
  <si>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</si>
  <si>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</si>
  <si>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</si>
  <si>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</si>
  <si>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</si>
  <si>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</si>
  <si>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</si>
  <si>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</si>
  <si>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</si>
  <si>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</si>
  <si>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</si>
  <si>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</si>
  <si>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</si>
  <si>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</si>
  <si>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</si>
  <si>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</si>
  <si>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</si>
  <si>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</si>
  <si>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</si>
  <si>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</si>
  <si>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</si>
  <si>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</si>
  <si>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</si>
  <si>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</si>
  <si>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</si>
  <si>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</si>
  <si>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</si>
  <si>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</si>
  <si>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</si>
  <si>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</si>
  <si>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</si>
  <si>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</si>
  <si>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</si>
  <si>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</si>
  <si>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</si>
  <si>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</si>
  <si>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</si>
  <si>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</si>
  <si>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</si>
  <si>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</si>
  <si>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</si>
  <si>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</si>
  <si>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</si>
  <si>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</si>
  <si>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</si>
  <si>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</si>
  <si>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</si>
  <si>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</si>
  <si>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</si>
  <si>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</si>
  <si>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</si>
  <si>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</si>
  <si>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</si>
  <si>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</si>
  <si>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</si>
  <si>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</si>
  <si>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</si>
  <si>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</si>
  <si>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</si>
  <si>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</si>
  <si>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</si>
  <si>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</si>
  <si>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</si>
  <si>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</si>
  <si>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</si>
  <si>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</si>
  <si>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</si>
  <si>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</si>
  <si>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</si>
  <si>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</si>
  <si>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</si>
  <si>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</si>
  <si>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</si>
  <si>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</si>
  <si>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</si>
  <si>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</si>
  <si>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</si>
  <si>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</si>
  <si>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</si>
  <si>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</si>
  <si>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</si>
  <si>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</si>
  <si>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</si>
  <si>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</si>
  <si>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</si>
  <si>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</si>
  <si>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</si>
  <si>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</si>
  <si>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</si>
  <si>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</si>
  <si>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</si>
  <si>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</si>
  <si>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</si>
  <si>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</si>
  <si>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</si>
  <si>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</si>
  <si>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</si>
  <si>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</si>
  <si>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</si>
  <si>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</si>
  <si>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</si>
  <si>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</si>
  <si>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</si>
  <si>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</si>
  <si>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</si>
  <si>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</si>
  <si>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</si>
  <si>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</si>
  <si>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</si>
  <si>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</si>
  <si>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</si>
  <si>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</si>
  <si>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</si>
  <si>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</si>
  <si>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</si>
  <si>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</si>
  <si>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</si>
  <si>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</si>
  <si>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</si>
  <si>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</si>
  <si>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</si>
  <si>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</si>
  <si>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</si>
  <si>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</si>
  <si>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</si>
  <si>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</si>
  <si>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</si>
  <si>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</si>
  <si>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</si>
  <si>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</si>
  <si>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</si>
  <si>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</si>
  <si>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</si>
  <si>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</si>
  <si>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</si>
  <si>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</si>
  <si>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</si>
  <si>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</si>
  <si>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</si>
  <si>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</si>
  <si>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</si>
  <si>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</si>
  <si>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</si>
  <si>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</si>
  <si>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</si>
  <si>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</si>
  <si>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</si>
  <si>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</si>
  <si>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</si>
  <si>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</si>
  <si>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</si>
  <si>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</si>
  <si>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</si>
  <si>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</si>
  <si>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</si>
  <si>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</si>
  <si>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</si>
  <si>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</si>
  <si>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</si>
  <si>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</si>
  <si>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</si>
  <si>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</si>
  <si>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</si>
  <si>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</si>
  <si>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</si>
  <si>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</si>
  <si>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</si>
  <si>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</si>
  <si>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</si>
  <si>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</si>
  <si>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</si>
  <si>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</si>
  <si>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</si>
  <si>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</si>
  <si>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</si>
  <si>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</si>
  <si>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</si>
  <si>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</si>
  <si>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</si>
  <si>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</si>
  <si>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</si>
  <si>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</si>
  <si>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</si>
  <si>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</si>
  <si>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</si>
  <si>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</si>
  <si>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</si>
  <si>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</si>
  <si>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</si>
  <si>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</si>
  <si>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</si>
  <si>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</si>
  <si>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</si>
  <si>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</si>
  <si>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</si>
  <si>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</si>
  <si>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</si>
  <si>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</si>
  <si>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</si>
  <si>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</si>
  <si>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</si>
  <si>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</si>
  <si>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</si>
  <si>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</si>
  <si>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</si>
  <si>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</si>
  <si>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</si>
  <si>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</si>
  <si>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</si>
  <si>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</si>
  <si>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</si>
  <si>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</si>
  <si>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</si>
  <si>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</si>
  <si>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</si>
  <si>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</si>
  <si>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</si>
  <si>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</si>
  <si>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</si>
  <si>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</si>
  <si>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</si>
  <si>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</si>
  <si>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</si>
  <si>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</si>
  <si>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</si>
  <si>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</si>
  <si>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</si>
  <si>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</si>
  <si>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</si>
  <si>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</si>
  <si>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</si>
  <si>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</si>
  <si>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</si>
  <si>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</si>
  <si>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</si>
  <si>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</si>
  <si>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</si>
  <si>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</si>
  <si>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</si>
  <si>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</si>
  <si>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</si>
  <si>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</si>
  <si>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</si>
  <si>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</si>
  <si>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</si>
  <si>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</si>
  <si>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</si>
  <si>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</si>
  <si>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</si>
  <si>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</si>
  <si>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</si>
  <si>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</si>
  <si>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</si>
  <si>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</si>
  <si>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</si>
  <si>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</si>
  <si>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</si>
  <si>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</si>
  <si>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</si>
  <si>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</si>
  <si>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</si>
  <si>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</si>
  <si>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</si>
  <si>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</si>
  <si>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</si>
  <si>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</si>
  <si>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</si>
  <si>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</si>
  <si>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</si>
  <si>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</si>
  <si>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</si>
  <si>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</si>
  <si>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</si>
  <si>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</si>
  <si>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</si>
  <si>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</si>
  <si>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</si>
  <si>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</si>
  <si>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</si>
  <si>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</si>
  <si>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</si>
  <si>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</si>
  <si>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</si>
  <si>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</si>
  <si>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</si>
  <si>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</si>
  <si>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</si>
  <si>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</si>
  <si>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</si>
  <si>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</si>
  <si>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</si>
  <si>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</si>
  <si>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</si>
  <si>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</si>
  <si>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</si>
  <si>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</si>
  <si>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</si>
  <si>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</si>
  <si>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</si>
  <si>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</si>
  <si>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</si>
  <si>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</si>
  <si>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</si>
  <si>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</si>
  <si>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</si>
  <si>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</si>
  <si>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</si>
  <si>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</si>
  <si>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</si>
  <si>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</si>
  <si>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</si>
  <si>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</si>
  <si>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</si>
  <si>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</si>
  <si>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</si>
  <si>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</si>
  <si>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</si>
  <si>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</si>
  <si>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</si>
  <si>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</si>
  <si>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</si>
  <si>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</si>
  <si>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</si>
  <si>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</si>
  <si>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</si>
  <si>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</si>
  <si>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</si>
  <si>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</si>
  <si>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</si>
  <si>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</si>
  <si>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</si>
  <si>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</si>
  <si>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</si>
  <si>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</si>
  <si>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</si>
  <si>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</si>
  <si>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</si>
  <si>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</si>
  <si>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</si>
  <si>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</si>
  <si>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</si>
  <si>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</si>
  <si>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</si>
  <si>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</si>
  <si>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</si>
  <si>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</si>
  <si>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</si>
  <si>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</si>
  <si>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</si>
  <si>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</si>
  <si>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</si>
  <si>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</si>
  <si>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</si>
  <si>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</si>
  <si>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</si>
  <si>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</si>
  <si>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</si>
  <si>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</si>
  <si>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</si>
  <si>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</si>
  <si>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</si>
  <si>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</si>
  <si>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</si>
  <si>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</si>
  <si>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</si>
  <si>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</si>
  <si>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</si>
  <si>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</si>
  <si>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</si>
  <si>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</si>
  <si>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</si>
  <si>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</si>
  <si>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</si>
  <si>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</si>
  <si>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</si>
  <si>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</si>
  <si>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</si>
  <si>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</si>
  <si>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</si>
  <si>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</si>
  <si>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</si>
  <si>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</si>
  <si>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</si>
  <si>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</si>
  <si>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</si>
  <si>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</si>
  <si>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</si>
  <si>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</si>
  <si>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</si>
  <si>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</si>
  <si>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</si>
  <si>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</si>
  <si>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</si>
  <si>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</si>
  <si>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</si>
  <si>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</si>
  <si>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</si>
  <si>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</si>
  <si>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</si>
  <si>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</si>
  <si>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</si>
  <si>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</si>
  <si>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</si>
  <si>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</si>
  <si>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</si>
  <si>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</si>
  <si>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</si>
  <si>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</si>
  <si>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</si>
  <si>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</si>
  <si>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</si>
  <si>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</si>
  <si>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</si>
  <si>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</si>
  <si>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</si>
  <si>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</si>
  <si>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</si>
  <si>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</si>
  <si>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</si>
  <si>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</si>
  <si>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</si>
  <si>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</si>
  <si>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</si>
  <si>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</si>
  <si>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</si>
  <si>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</si>
  <si>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</si>
  <si>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</si>
  <si>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</si>
  <si>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</si>
  <si>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</si>
  <si>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</si>
  <si>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</si>
  <si>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</si>
  <si>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</si>
  <si>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</si>
  <si>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</si>
  <si>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</si>
  <si>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</si>
  <si>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</si>
  <si>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</si>
  <si>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</si>
  <si>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</si>
  <si>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</si>
  <si>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</si>
  <si>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</si>
  <si>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</si>
  <si>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</si>
  <si>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</si>
  <si>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</si>
  <si>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</si>
  <si>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</si>
  <si>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</si>
  <si>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</si>
  <si>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</si>
  <si>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</si>
  <si>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</si>
  <si>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</si>
  <si>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</si>
  <si>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</si>
  <si>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</si>
  <si>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</si>
  <si>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</si>
  <si>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</si>
  <si>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</si>
  <si>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</si>
  <si>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</si>
  <si>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</si>
  <si>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</si>
  <si>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</si>
  <si>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</si>
  <si>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</si>
  <si>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</si>
  <si>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</si>
  <si>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</si>
  <si>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</si>
  <si>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</si>
  <si>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</si>
  <si>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</si>
  <si>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</si>
  <si>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</si>
  <si>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</si>
  <si>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</si>
  <si>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</si>
  <si>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</si>
  <si>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</si>
  <si>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</si>
  <si>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</si>
  <si>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</si>
  <si>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</si>
  <si>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</si>
  <si>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</si>
  <si>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</si>
  <si>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</si>
  <si>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</si>
  <si>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</si>
  <si>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</si>
  <si>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</si>
  <si>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</si>
  <si>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</si>
  <si>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</si>
  <si>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</si>
  <si>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</si>
  <si>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</si>
  <si>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</si>
  <si>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</si>
  <si>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</si>
  <si>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</si>
  <si>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</si>
  <si>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</si>
  <si>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</si>
  <si>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</si>
  <si>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</si>
  <si>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</si>
  <si>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</si>
  <si>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</si>
  <si>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</si>
  <si>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</si>
  <si>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</si>
  <si>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</si>
  <si>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</si>
  <si>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</si>
  <si>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</si>
  <si>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</si>
  <si>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</si>
  <si>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</si>
  <si>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</si>
  <si>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</si>
  <si>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</si>
  <si>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</si>
  <si>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</si>
  <si>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</si>
  <si>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</si>
  <si>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</si>
  <si>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</si>
  <si>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</si>
  <si>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</si>
  <si>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</si>
  <si>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</si>
  <si>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</si>
  <si>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</si>
  <si>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</si>
  <si>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</si>
  <si>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</si>
  <si>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</si>
  <si>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</si>
  <si>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</si>
  <si>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</si>
  <si>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</si>
  <si>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</si>
  <si>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</si>
  <si>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</si>
  <si>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</si>
  <si>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</si>
  <si>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</si>
  <si>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</si>
  <si>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</si>
  <si>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</si>
  <si>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</si>
  <si>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</si>
  <si>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</si>
  <si>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</si>
  <si>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</si>
  <si>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</si>
  <si>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</si>
  <si>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</si>
  <si>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</si>
  <si>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</si>
  <si>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</si>
  <si>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</si>
  <si>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</si>
  <si>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</si>
  <si>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</si>
  <si>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</si>
  <si>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</si>
  <si>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</si>
  <si>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</si>
  <si>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</si>
  <si>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</si>
  <si>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</si>
  <si>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</si>
  <si>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</si>
  <si>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</si>
  <si>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</si>
  <si>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</si>
  <si>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</si>
  <si>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</si>
  <si>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</si>
  <si>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</si>
  <si>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</si>
  <si>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</si>
  <si>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</si>
  <si>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</si>
  <si>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</si>
  <si>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</si>
  <si>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</si>
  <si>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</si>
  <si>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</si>
  <si>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</si>
  <si>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</si>
  <si>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</si>
  <si>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</si>
  <si>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</si>
  <si>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</si>
  <si>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</si>
  <si>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</si>
  <si>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</si>
  <si>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</si>
  <si>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</si>
  <si>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</si>
  <si>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</si>
  <si>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</si>
  <si>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</si>
  <si>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</si>
  <si>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</si>
  <si>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</si>
  <si>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</si>
  <si>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</si>
  <si>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</si>
  <si>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</si>
  <si>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</si>
  <si>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</si>
  <si>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</si>
  <si>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</si>
  <si>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</si>
  <si>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</si>
  <si>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</si>
  <si>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</si>
  <si>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</si>
  <si>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</si>
  <si>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</si>
  <si>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</si>
  <si>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</si>
  <si>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</si>
  <si>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</si>
  <si>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</si>
  <si>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</si>
  <si>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</si>
  <si>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</si>
  <si>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</si>
  <si>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</si>
  <si>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</si>
  <si>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</si>
  <si>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</si>
  <si>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</si>
  <si>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</si>
  <si>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</si>
  <si>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</si>
  <si>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</si>
  <si>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</si>
  <si>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</si>
  <si>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</si>
  <si>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</si>
  <si>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</si>
  <si>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</si>
  <si>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</si>
  <si>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</si>
  <si>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</si>
  <si>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</si>
  <si>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</si>
  <si>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</si>
  <si>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</si>
  <si>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</si>
  <si>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</si>
  <si>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</si>
  <si>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</si>
  <si>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</si>
  <si>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</si>
  <si>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</si>
  <si>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</si>
  <si>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</si>
  <si>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</si>
  <si>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</si>
  <si>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</si>
  <si>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</si>
  <si>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</si>
  <si>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</si>
  <si>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</si>
  <si>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</si>
  <si>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</si>
  <si>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</si>
  <si>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</si>
  <si>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</si>
  <si>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</si>
  <si>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</si>
  <si>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</si>
  <si>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</si>
  <si>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</si>
  <si>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</si>
  <si>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</si>
  <si>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</si>
  <si>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</si>
  <si>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</si>
  <si>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</si>
  <si>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</si>
  <si>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</si>
  <si>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</si>
  <si>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</si>
  <si>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</si>
  <si>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</si>
  <si>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</si>
  <si>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</si>
  <si>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</si>
  <si>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</si>
  <si>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</si>
  <si>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</si>
  <si>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</si>
  <si>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</si>
  <si>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</si>
  <si>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</si>
  <si>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</si>
  <si>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</si>
  <si>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</si>
  <si>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</si>
  <si>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</si>
  <si>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</si>
  <si>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</si>
  <si>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</si>
  <si>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</si>
  <si>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</si>
  <si>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</si>
  <si>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</si>
  <si>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</si>
  <si>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</si>
  <si>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</si>
  <si>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</si>
  <si>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</si>
  <si>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</si>
  <si>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</si>
  <si>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</si>
  <si>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</si>
  <si>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</si>
  <si>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</si>
  <si>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</si>
  <si>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</si>
  <si>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</si>
  <si>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</si>
  <si>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</si>
  <si>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</si>
  <si>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</si>
  <si>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</si>
  <si>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</si>
  <si>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</si>
  <si>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</si>
  <si>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</si>
  <si>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</si>
  <si>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</si>
  <si>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</si>
  <si>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</si>
  <si>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</si>
  <si>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</si>
  <si>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</si>
  <si>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</si>
  <si>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</si>
  <si>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</si>
  <si>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</si>
  <si>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</si>
  <si>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</si>
  <si>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</si>
  <si>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</si>
  <si>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</si>
  <si>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</si>
  <si>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</si>
  <si>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</si>
  <si>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</si>
  <si>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</si>
  <si>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</si>
  <si>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</si>
  <si>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</si>
  <si>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</si>
  <si>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</si>
  <si>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</si>
  <si>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</si>
  <si>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</si>
  <si>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</si>
  <si>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</si>
  <si>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</si>
  <si>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</si>
  <si>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</si>
  <si>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</si>
  <si>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</si>
  <si>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</si>
  <si>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</si>
  <si>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</si>
  <si>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</si>
  <si>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</si>
  <si>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</si>
  <si>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</si>
  <si>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</si>
  <si>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</si>
  <si>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</si>
  <si>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</si>
  <si>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</si>
  <si>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</si>
  <si>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</si>
  <si>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</si>
  <si>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</si>
  <si>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</si>
  <si>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</si>
  <si>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</si>
  <si>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</si>
  <si>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</si>
  <si>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</si>
  <si>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</si>
  <si>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</si>
  <si>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</si>
  <si>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</si>
  <si>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</si>
  <si>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</si>
  <si>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</si>
  <si>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</si>
  <si>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</si>
  <si>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</si>
  <si>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</si>
  <si>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</si>
  <si>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</si>
  <si>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</si>
  <si>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</si>
  <si>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</si>
  <si>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</si>
  <si>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</si>
  <si>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</si>
  <si>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</si>
  <si>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</si>
  <si>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</si>
  <si>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</si>
  <si>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</si>
  <si>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</si>
  <si>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</si>
  <si>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</si>
  <si>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</si>
  <si>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</si>
  <si>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</si>
  <si>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</si>
  <si>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</si>
  <si>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</si>
  <si>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</si>
  <si>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</si>
  <si>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</si>
  <si>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</si>
  <si>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</si>
  <si>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</si>
  <si>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</si>
  <si>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</si>
  <si>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</si>
  <si>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</si>
  <si>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</si>
  <si>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</si>
  <si>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</si>
  <si>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</si>
  <si>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</si>
  <si>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</si>
  <si>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</si>
  <si>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</si>
  <si>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</si>
  <si>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</si>
  <si>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</si>
  <si>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</si>
  <si>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</si>
  <si>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</si>
  <si>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</si>
  <si>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</si>
  <si>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</si>
  <si>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</si>
  <si>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</si>
  <si>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</si>
  <si>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</si>
  <si>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</si>
  <si>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</si>
  <si>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</si>
  <si>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</si>
  <si>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</si>
  <si>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</si>
  <si>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</si>
  <si>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</si>
  <si>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</si>
  <si>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</si>
  <si>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</si>
  <si>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</si>
  <si>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</si>
  <si>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</si>
  <si>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</si>
  <si>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</si>
  <si>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</si>
  <si>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</si>
  <si>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</si>
  <si>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</si>
  <si>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</si>
  <si>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</si>
  <si>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</si>
  <si>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</si>
  <si>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</si>
  <si>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</si>
  <si>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</si>
  <si>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</si>
  <si>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</si>
  <si>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</si>
  <si>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</si>
  <si>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</si>
  <si>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</si>
  <si>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</si>
  <si>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</si>
  <si>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</si>
  <si>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</si>
  <si>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</si>
  <si>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</si>
  <si>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</si>
  <si>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</si>
  <si>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</si>
  <si>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</si>
  <si>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</si>
  <si>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</si>
  <si>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</si>
  <si>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</si>
  <si>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</si>
  <si>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</si>
  <si>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</si>
  <si>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</si>
  <si>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</si>
  <si>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</si>
  <si>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</si>
  <si>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</si>
  <si>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</si>
  <si>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</si>
  <si>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</si>
  <si>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</si>
  <si>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</si>
  <si>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</si>
  <si>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</si>
  <si>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</si>
  <si>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</si>
  <si>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</si>
  <si>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</si>
  <si>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</si>
  <si>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</si>
  <si>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</si>
  <si>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</si>
  <si>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</si>
  <si>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</si>
  <si>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</si>
  <si>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</si>
  <si>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</si>
  <si>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</si>
  <si>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</si>
  <si>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</si>
  <si>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</si>
  <si>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</si>
  <si>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</si>
  <si>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</si>
  <si>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</si>
  <si>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</si>
  <si>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</si>
  <si>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</si>
  <si>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</si>
  <si>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</si>
  <si>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</si>
  <si>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</si>
  <si>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</si>
  <si>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</si>
  <si>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</si>
  <si>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</si>
  <si>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</si>
  <si>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</si>
  <si>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</si>
  <si>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</si>
  <si>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</si>
  <si>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</si>
  <si>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</si>
  <si>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</si>
  <si>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</si>
  <si>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</si>
  <si>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</si>
  <si>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</si>
  <si>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</si>
  <si>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</si>
  <si>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</si>
  <si>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</si>
  <si>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</si>
  <si>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</si>
  <si>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</si>
  <si>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</si>
  <si>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</si>
  <si>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</si>
  <si>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</si>
  <si>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</si>
  <si>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</si>
  <si>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</si>
  <si>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</si>
  <si>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</si>
  <si>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</si>
  <si>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</si>
  <si>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</si>
  <si>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</si>
  <si>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</si>
  <si>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</si>
  <si>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</si>
  <si>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</si>
  <si>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</si>
  <si>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</si>
  <si>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</si>
  <si>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</si>
  <si>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</si>
  <si>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</si>
  <si>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</si>
  <si>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</si>
  <si>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</si>
  <si>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</si>
  <si>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</si>
  <si>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</si>
  <si>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</si>
  <si>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</si>
  <si>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</si>
  <si>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</si>
  <si>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</si>
  <si>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</si>
  <si>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</si>
  <si>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</si>
  <si>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</si>
  <si>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</si>
  <si>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</si>
  <si>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</si>
  <si>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</si>
  <si>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</si>
  <si>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</si>
  <si>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</si>
  <si>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</si>
  <si>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</si>
  <si>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</si>
  <si>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</si>
  <si>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</si>
  <si>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</si>
  <si>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</si>
  <si>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</si>
  <si>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</si>
  <si>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</si>
  <si>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</si>
  <si>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</si>
  <si>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</si>
  <si>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</si>
  <si>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</si>
  <si>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</si>
  <si>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</si>
  <si>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</si>
  <si>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</si>
  <si>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</si>
  <si>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</si>
  <si>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</si>
  <si>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</si>
  <si>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</si>
  <si>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</si>
  <si>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</si>
  <si>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</si>
  <si>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</si>
  <si>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</si>
  <si>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</si>
  <si>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</si>
  <si>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</si>
  <si>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</si>
  <si>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</si>
  <si>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</si>
  <si>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</si>
  <si>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</si>
  <si>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</si>
  <si>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</si>
  <si>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</si>
  <si>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</si>
  <si>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</si>
  <si>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</si>
  <si>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</si>
  <si>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</si>
  <si>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</si>
  <si>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</si>
  <si>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</si>
  <si>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</si>
  <si>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</si>
  <si>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</si>
  <si>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</si>
  <si>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</si>
  <si>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</si>
  <si>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</si>
  <si>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</si>
  <si>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</si>
  <si>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</si>
  <si>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</si>
  <si>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</si>
  <si>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</si>
  <si>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</si>
  <si>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</si>
  <si>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</si>
  <si>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</si>
  <si>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</si>
  <si>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</si>
  <si>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</si>
  <si>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</si>
  <si>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</si>
  <si>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</si>
  <si>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</si>
  <si>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</si>
  <si>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</si>
  <si>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</si>
  <si>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</si>
  <si>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</si>
  <si>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</si>
  <si>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</si>
  <si>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</si>
  <si>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</si>
  <si>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</si>
  <si>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</si>
  <si>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</si>
  <si>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</si>
  <si>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</si>
  <si>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</si>
  <si>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</si>
  <si>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</si>
  <si>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</si>
  <si>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</si>
  <si>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</si>
  <si>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</si>
  <si>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</si>
  <si>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</si>
  <si>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</si>
  <si>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</si>
  <si>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</si>
  <si>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</si>
  <si>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</si>
  <si>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</si>
  <si>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</si>
  <si>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</si>
  <si>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</si>
  <si>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</si>
  <si>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</si>
  <si>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</si>
  <si>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</si>
  <si>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</si>
  <si>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</si>
  <si>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</si>
  <si>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</si>
  <si>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</si>
  <si>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</si>
  <si>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</si>
  <si>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</si>
  <si>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</si>
  <si>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</si>
  <si>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</si>
  <si>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</si>
  <si>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</si>
  <si>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</si>
  <si>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</si>
  <si>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</si>
  <si>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</si>
  <si>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</si>
  <si>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</si>
  <si>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</si>
  <si>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</si>
  <si>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</si>
  <si>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</si>
  <si>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</si>
  <si>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</si>
  <si>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</si>
  <si>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</si>
  <si>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</si>
  <si>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</si>
  <si>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</si>
  <si>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</si>
  <si>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</si>
  <si>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</si>
  <si>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</si>
  <si>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</si>
  <si>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</si>
  <si>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</si>
  <si>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</si>
  <si>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</si>
  <si>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</si>
  <si>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</si>
  <si>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</si>
  <si>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</si>
  <si>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</si>
  <si>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</si>
  <si>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</si>
  <si>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</si>
  <si>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</si>
  <si>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</si>
  <si>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</si>
  <si>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</si>
  <si>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</si>
  <si>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</si>
  <si>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</si>
  <si>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</si>
  <si>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</si>
  <si>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</si>
  <si>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</si>
  <si>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</si>
  <si>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</si>
  <si>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</si>
  <si>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</si>
  <si>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</si>
  <si>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</si>
  <si>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</si>
  <si>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</si>
  <si>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</si>
  <si>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</si>
  <si>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</si>
  <si>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</si>
  <si>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</si>
  <si>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</si>
  <si>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</si>
  <si>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</si>
  <si>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</si>
  <si>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</si>
  <si>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</si>
  <si>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</si>
  <si>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</si>
  <si>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</si>
  <si>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</si>
  <si>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</si>
  <si>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</si>
  <si>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</si>
  <si>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</si>
  <si>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</si>
  <si>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</si>
  <si>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</si>
  <si>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</si>
  <si>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</si>
  <si>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</si>
  <si>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</si>
  <si>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</si>
  <si>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</si>
  <si>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</si>
  <si>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</si>
  <si>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</si>
  <si>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</si>
  <si>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</si>
  <si>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</si>
  <si>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</si>
  <si>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</si>
  <si>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</si>
  <si>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</si>
  <si>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</si>
  <si>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</si>
  <si>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</si>
  <si>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</si>
  <si>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</si>
  <si>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</si>
  <si>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</si>
  <si>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</si>
  <si>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</si>
  <si>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</si>
  <si>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</si>
  <si>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</si>
  <si>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</si>
  <si>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</si>
  <si>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</si>
  <si>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</si>
  <si>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</si>
  <si>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</si>
  <si>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</si>
  <si>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</si>
  <si>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</si>
  <si>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</si>
  <si>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</si>
  <si>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</si>
  <si>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</si>
  <si>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</si>
  <si>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</si>
  <si>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</si>
  <si>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</si>
  <si>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</si>
  <si>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</si>
  <si>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</si>
  <si>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</si>
  <si>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</si>
  <si>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</si>
  <si>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</si>
  <si>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</si>
  <si>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</si>
  <si>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</si>
  <si>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</si>
  <si>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</si>
  <si>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</si>
  <si>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</si>
  <si>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</si>
  <si>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</si>
  <si>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</si>
  <si>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</si>
  <si>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</si>
  <si>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</si>
  <si>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</si>
  <si>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</si>
  <si>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</si>
  <si>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</si>
  <si>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</si>
  <si>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</si>
  <si>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</si>
  <si>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</si>
  <si>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</si>
  <si>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</si>
  <si>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</si>
  <si>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</si>
  <si>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</si>
  <si>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</si>
  <si>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</si>
  <si>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</si>
  <si>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</si>
  <si>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</si>
  <si>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</si>
  <si>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</si>
  <si>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</si>
  <si>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</si>
  <si>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</si>
  <si>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</si>
  <si>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</si>
  <si>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</si>
  <si>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</si>
  <si>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</si>
  <si>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</si>
  <si>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</si>
  <si>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</si>
  <si>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</si>
  <si>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</si>
  <si>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</si>
  <si>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</si>
  <si>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</si>
  <si>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</si>
  <si>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</si>
  <si>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</si>
  <si>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</si>
  <si>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</si>
  <si>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</si>
  <si>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</si>
  <si>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</si>
  <si>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</si>
  <si>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</si>
  <si>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</si>
  <si>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</si>
  <si>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</si>
  <si>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</si>
  <si>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</si>
  <si>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</si>
  <si>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</si>
  <si>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</si>
  <si>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</si>
  <si>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</si>
  <si>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</si>
  <si>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</si>
  <si>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</si>
  <si>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</si>
  <si>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</si>
  <si>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</si>
  <si>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</si>
  <si>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</si>
  <si>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</si>
  <si>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</si>
  <si>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</si>
  <si>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</si>
  <si>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</si>
  <si>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</si>
  <si>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</si>
  <si>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</si>
  <si>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</si>
  <si>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</si>
  <si>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</si>
  <si>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</si>
  <si>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</si>
  <si>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</si>
  <si>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</si>
  <si>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</si>
  <si>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</si>
  <si>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</si>
  <si>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</si>
  <si>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</si>
  <si>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</si>
  <si>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</si>
  <si>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</si>
  <si>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</si>
  <si>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</si>
  <si>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</si>
  <si>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</si>
  <si>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</si>
  <si>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</si>
  <si>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</si>
  <si>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</si>
  <si>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</si>
  <si>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</si>
  <si>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</si>
  <si>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</si>
  <si>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</si>
  <si>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</si>
  <si>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</si>
  <si>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</si>
  <si>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</si>
  <si>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</si>
  <si>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</si>
  <si>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</si>
  <si>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</si>
  <si>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</si>
  <si>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</si>
  <si>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</si>
  <si>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</si>
  <si>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</si>
  <si>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</si>
  <si>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</si>
  <si>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</si>
  <si>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</si>
  <si>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</si>
  <si>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</si>
  <si>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</si>
  <si>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</si>
  <si>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</si>
  <si>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</si>
  <si>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</si>
  <si>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</si>
  <si>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</si>
  <si>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</si>
  <si>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</si>
  <si>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</si>
  <si>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</si>
  <si>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</si>
  <si>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</si>
  <si>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</si>
  <si>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</si>
  <si>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</si>
  <si>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</si>
  <si>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</si>
  <si>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</si>
  <si>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</si>
  <si>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</si>
  <si>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</si>
  <si>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</si>
  <si>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</si>
  <si>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</si>
  <si>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</si>
  <si>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</si>
  <si>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</si>
  <si>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</si>
  <si>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</si>
  <si>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</si>
  <si>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</si>
  <si>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</si>
  <si>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</si>
  <si>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</si>
  <si>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</si>
  <si>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</si>
  <si>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</si>
  <si>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</si>
  <si>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</si>
  <si>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</si>
  <si>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</si>
  <si>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</si>
  <si>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</si>
  <si>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</si>
  <si>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</si>
  <si>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</si>
  <si>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</si>
  <si>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</si>
  <si>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</si>
  <si>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</si>
  <si>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</si>
  <si>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</si>
  <si>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</si>
  <si>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</si>
  <si>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</si>
  <si>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</si>
  <si>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</si>
  <si>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</si>
  <si>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</si>
  <si>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</si>
  <si>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</si>
  <si>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</si>
  <si>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</si>
  <si>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</si>
  <si>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</si>
  <si>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</si>
  <si>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</si>
  <si>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</si>
  <si>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</si>
  <si>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</si>
  <si>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</si>
  <si>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</si>
  <si>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</si>
  <si>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</si>
  <si>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</si>
  <si>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</si>
  <si>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</si>
  <si>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</si>
  <si>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</si>
  <si>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</si>
  <si>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</si>
  <si>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</si>
  <si>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</si>
  <si>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</si>
  <si>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</si>
  <si>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</si>
  <si>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</si>
  <si>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</si>
  <si>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</si>
  <si>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</si>
  <si>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</si>
  <si>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</si>
  <si>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</si>
  <si>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</si>
  <si>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</si>
  <si>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</si>
  <si>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</si>
  <si>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</si>
  <si>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</si>
  <si>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</si>
  <si>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</si>
  <si>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</si>
  <si>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</si>
  <si>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</si>
  <si>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</si>
  <si>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</si>
  <si>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</si>
  <si>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</si>
  <si>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</si>
  <si>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</si>
  <si>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</si>
  <si>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</si>
  <si>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</si>
  <si>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</si>
  <si>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</si>
  <si>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</si>
  <si>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</si>
  <si>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</si>
  <si>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</si>
  <si>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</si>
  <si>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</si>
  <si>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</si>
  <si>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</si>
  <si>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</si>
  <si>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</si>
  <si>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</si>
  <si>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</si>
  <si>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</si>
  <si>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</si>
  <si>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</si>
  <si>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</si>
  <si>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</si>
  <si>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</si>
  <si>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</si>
  <si>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</si>
  <si>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</si>
  <si>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</si>
  <si>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</si>
  <si>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</si>
  <si>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</si>
  <si>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</si>
  <si>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</si>
  <si>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</si>
  <si>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</si>
  <si>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</si>
  <si>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</si>
  <si>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</si>
  <si>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</si>
  <si>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</si>
  <si>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</si>
  <si>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</si>
  <si>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</si>
  <si>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</si>
  <si>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</si>
  <si>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</si>
  <si>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</si>
  <si>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</si>
  <si>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</si>
  <si>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</si>
  <si>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</si>
  <si>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</si>
  <si>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</si>
  <si>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</si>
  <si>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</si>
  <si>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</si>
  <si>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</si>
  <si>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</si>
  <si>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</si>
  <si>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</si>
  <si>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</si>
  <si>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</si>
  <si>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</si>
  <si>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</si>
  <si>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</si>
  <si>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</si>
  <si>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</si>
  <si>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</si>
  <si>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</si>
  <si>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</si>
  <si>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</si>
  <si>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</si>
  <si>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</si>
  <si>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</si>
  <si>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</si>
  <si>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</si>
  <si>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</si>
  <si>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</si>
  <si>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</si>
  <si>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</si>
  <si>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</si>
  <si>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</si>
  <si>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</si>
  <si>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</si>
  <si>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</si>
  <si>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</si>
  <si>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</si>
  <si>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</si>
  <si>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</si>
  <si>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</si>
  <si>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</si>
  <si>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</si>
  <si>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</si>
  <si>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</si>
  <si>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</si>
  <si>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</si>
  <si>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</si>
  <si>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</si>
  <si>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</si>
  <si>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</si>
  <si>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</si>
  <si>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</si>
  <si>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</si>
  <si>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</si>
  <si>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</si>
  <si>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</si>
  <si>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</si>
  <si>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</si>
  <si>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</si>
  <si>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</si>
  <si>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</si>
  <si>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</si>
  <si>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</si>
  <si>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</si>
  <si>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</si>
  <si>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</si>
  <si>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</si>
  <si>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</si>
  <si>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</si>
  <si>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</si>
  <si>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</si>
  <si>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</si>
  <si>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</si>
  <si>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</si>
  <si>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</si>
  <si>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</si>
  <si>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</si>
  <si>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</si>
  <si>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</si>
  <si>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</si>
  <si>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</si>
  <si>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</si>
  <si>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</si>
  <si>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</si>
  <si>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</si>
  <si>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</si>
  <si>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</si>
  <si>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</si>
  <si>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</si>
  <si>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</si>
  <si>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</si>
  <si>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</si>
  <si>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</si>
  <si>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</si>
  <si>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</si>
  <si>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</si>
  <si>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</si>
  <si>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</si>
  <si>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</si>
  <si>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</si>
  <si>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</si>
  <si>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</si>
  <si>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</si>
  <si>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</si>
  <si>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</si>
  <si>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</si>
  <si>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</si>
  <si>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</si>
  <si>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</si>
  <si>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</si>
  <si>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</si>
  <si>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</si>
  <si>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</si>
  <si>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</si>
  <si>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</si>
  <si>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</si>
  <si>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</si>
  <si>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</si>
  <si>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</si>
  <si>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</si>
  <si>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</si>
  <si>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</si>
  <si>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</si>
  <si>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</si>
  <si>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</si>
  <si>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</si>
  <si>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</si>
  <si>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</si>
  <si>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</si>
  <si>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</si>
  <si>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</si>
  <si>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</si>
  <si>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</si>
  <si>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</si>
  <si>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</si>
  <si>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</si>
  <si>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</si>
  <si>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</si>
  <si>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</si>
  <si>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</si>
  <si>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</si>
  <si>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</si>
  <si>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</si>
  <si>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</si>
  <si>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</si>
  <si>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</si>
  <si>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</si>
  <si>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</si>
  <si>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</si>
  <si>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</si>
  <si>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</si>
  <si>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</si>
  <si>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</si>
  <si>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</si>
  <si>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</si>
  <si>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</si>
  <si>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</si>
  <si>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</si>
  <si>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</si>
  <si>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</si>
  <si>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</si>
  <si>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</si>
  <si>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</si>
  <si>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</si>
  <si>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</si>
  <si>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</si>
  <si>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</si>
  <si>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</si>
  <si>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</si>
  <si>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</si>
  <si>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</si>
  <si>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</si>
  <si>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</si>
  <si>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</si>
  <si>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</si>
  <si>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</si>
  <si>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</si>
  <si>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</si>
  <si>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</si>
  <si>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</si>
  <si>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</si>
  <si>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</si>
  <si>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</si>
  <si>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</si>
  <si>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</si>
  <si>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</si>
  <si>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</si>
  <si>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</si>
  <si>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</si>
  <si>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</si>
  <si>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</si>
  <si>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</si>
  <si>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</si>
  <si>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</si>
  <si>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</si>
  <si>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</si>
  <si>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</si>
  <si>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</si>
  <si>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</si>
  <si>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</si>
  <si>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</si>
  <si>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</si>
  <si>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</si>
  <si>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</si>
  <si>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</si>
  <si>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</si>
  <si>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</si>
  <si>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</si>
  <si>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</si>
  <si>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</si>
  <si>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</si>
  <si>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</si>
  <si>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</si>
  <si>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</si>
  <si>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</si>
  <si>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</si>
  <si>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</si>
  <si>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</si>
  <si>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</si>
  <si>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</si>
  <si>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</si>
  <si>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</si>
  <si>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</si>
  <si>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</si>
  <si>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</si>
  <si>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</si>
  <si>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</si>
  <si>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</si>
  <si>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</si>
  <si>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</si>
  <si>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</si>
  <si>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</si>
  <si>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</si>
  <si>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</si>
  <si>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</si>
  <si>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</si>
  <si>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</si>
  <si>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</si>
  <si>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</si>
  <si>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</si>
  <si>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</si>
  <si>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</si>
  <si>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</si>
  <si>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</si>
  <si>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</si>
  <si>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</si>
  <si>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</si>
  <si>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</si>
  <si>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</si>
  <si>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</si>
  <si>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</si>
  <si>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</si>
  <si>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</si>
  <si>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</si>
  <si>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</si>
  <si>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</si>
  <si>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</si>
  <si>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</si>
  <si>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</si>
  <si>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</si>
  <si>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</si>
  <si>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</si>
  <si>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</si>
  <si>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</si>
  <si>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</si>
  <si>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</si>
  <si>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</si>
  <si>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</si>
  <si>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</si>
  <si>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</si>
  <si>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</si>
  <si>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</si>
  <si>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</si>
  <si>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</si>
  <si>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</si>
  <si>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</si>
  <si>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</si>
  <si>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</si>
  <si>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</si>
  <si>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</si>
  <si>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</si>
  <si>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</si>
  <si>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</si>
  <si>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</si>
  <si>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</si>
  <si>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</si>
  <si>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</si>
  <si>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</si>
  <si>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</si>
  <si>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</si>
  <si>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</si>
  <si>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</si>
  <si>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</si>
  <si>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</si>
  <si>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</si>
  <si>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</si>
  <si>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</si>
  <si>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</si>
  <si>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</si>
  <si>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</si>
  <si>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</si>
  <si>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</si>
  <si>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</si>
  <si>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</si>
  <si>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</si>
  <si>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</si>
  <si>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</si>
  <si>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</si>
  <si>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</si>
  <si>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</si>
  <si>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</si>
  <si>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</si>
  <si>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</si>
  <si>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</si>
  <si>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</si>
  <si>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</si>
  <si>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</si>
  <si>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</si>
  <si>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</si>
  <si>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</si>
  <si>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</si>
  <si>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</si>
  <si>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</si>
  <si>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</si>
  <si>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</si>
  <si>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</si>
  <si>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</si>
  <si>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</si>
  <si>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</si>
  <si>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</si>
  <si>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</si>
  <si>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</si>
  <si>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</si>
  <si>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</si>
  <si>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</si>
  <si>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</si>
  <si>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</si>
  <si>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</si>
  <si>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</si>
  <si>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</si>
  <si>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</si>
  <si>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</si>
  <si>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</si>
  <si>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</si>
  <si>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</si>
  <si>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</si>
  <si>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</si>
  <si>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</si>
  <si>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</si>
  <si>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</si>
  <si>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</si>
  <si>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</si>
  <si>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</si>
  <si>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</si>
  <si>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</si>
  <si>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</si>
  <si>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</si>
  <si>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</si>
  <si>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</si>
  <si>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</si>
  <si>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</si>
  <si>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</si>
  <si>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</si>
  <si>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</si>
  <si>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</si>
  <si>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</si>
  <si>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</si>
  <si>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</si>
  <si>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</si>
  <si>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</si>
  <si>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</si>
  <si>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</si>
  <si>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</si>
  <si>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</si>
  <si>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</si>
  <si>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</si>
  <si>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</si>
  <si>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</si>
  <si>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</si>
  <si>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</si>
  <si>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</si>
  <si>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</si>
  <si>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</si>
  <si>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</si>
  <si>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</si>
  <si>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</si>
  <si>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</si>
  <si>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</si>
  <si>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</si>
  <si>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</si>
  <si>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</si>
  <si>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</si>
  <si>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</si>
  <si>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</si>
  <si>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</si>
  <si>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</si>
  <si>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</si>
  <si>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</si>
  <si>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</si>
  <si>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</si>
  <si>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</si>
  <si>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</si>
  <si>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</si>
  <si>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</si>
  <si>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</si>
  <si>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</si>
  <si>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</si>
  <si>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</si>
  <si>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</si>
  <si>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</si>
  <si>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</si>
  <si>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</si>
  <si>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</si>
  <si>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</si>
  <si>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</si>
  <si>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</si>
  <si>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</si>
  <si>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</si>
  <si>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</si>
  <si>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</si>
  <si>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</si>
  <si>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</si>
  <si>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</si>
  <si>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</si>
  <si>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</si>
  <si>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</si>
  <si>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</si>
  <si>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</si>
  <si>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</si>
  <si>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</si>
  <si>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</si>
  <si>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</si>
  <si>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</si>
  <si>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</si>
  <si>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</si>
  <si>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</si>
  <si>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</si>
  <si>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</si>
  <si>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</si>
  <si>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</si>
  <si>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</si>
  <si>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</si>
  <si>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</si>
  <si>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</si>
  <si>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</si>
  <si>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</si>
  <si>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</si>
  <si>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</si>
  <si>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</si>
  <si>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</si>
  <si>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</si>
  <si>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</si>
  <si>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</si>
  <si>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</si>
  <si>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</si>
  <si>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</si>
  <si>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</si>
  <si>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</si>
  <si>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</si>
  <si>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</si>
  <si>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</si>
  <si>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</si>
  <si>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</si>
  <si>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</si>
  <si>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</si>
  <si>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</si>
  <si>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</si>
  <si>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</si>
  <si>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</si>
  <si>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</si>
  <si>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</si>
  <si>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</si>
  <si>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</si>
  <si>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</si>
  <si>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</si>
  <si>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</si>
  <si>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</si>
  <si>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</si>
  <si>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</si>
  <si>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</si>
  <si>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</si>
  <si>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</si>
  <si>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</si>
  <si>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</si>
  <si>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</si>
  <si>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</si>
  <si>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</si>
  <si>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</si>
  <si>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</si>
  <si>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</si>
  <si>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</si>
  <si>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</si>
  <si>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</si>
  <si>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</si>
  <si>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</si>
  <si>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</si>
  <si>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</si>
  <si>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</si>
  <si>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</si>
  <si>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</si>
  <si>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</si>
  <si>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</si>
  <si>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</si>
  <si>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</si>
  <si>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</si>
  <si>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</si>
  <si>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</si>
  <si>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</si>
  <si>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</si>
  <si>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</si>
  <si>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</si>
  <si>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</si>
  <si>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</si>
  <si>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</si>
  <si>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</si>
  <si>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</si>
  <si>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</si>
  <si>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</si>
  <si>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</si>
  <si>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</si>
  <si>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</si>
  <si>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</si>
  <si>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</si>
  <si>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</si>
  <si>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</si>
  <si>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</si>
  <si>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</si>
  <si>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</si>
  <si>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</si>
  <si>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</si>
  <si>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</si>
  <si>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</si>
  <si>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</si>
  <si>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</si>
  <si>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</si>
  <si>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</si>
  <si>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</si>
  <si>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</si>
  <si>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</si>
  <si>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</si>
  <si>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</si>
  <si>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</si>
  <si>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</si>
  <si>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</si>
  <si>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</si>
  <si>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</si>
  <si>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</si>
  <si>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</si>
  <si>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</si>
  <si>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</si>
  <si>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</si>
  <si>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</si>
  <si>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</si>
  <si>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</si>
  <si>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</si>
  <si>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</si>
  <si>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</si>
  <si>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</si>
  <si>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</si>
  <si>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</si>
  <si>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</si>
  <si>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</si>
  <si>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</si>
  <si>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</si>
  <si>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</si>
  <si>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</si>
  <si>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</si>
  <si>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</si>
  <si>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</si>
  <si>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</si>
  <si>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</si>
  <si>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</si>
  <si>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</si>
  <si>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</si>
  <si>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</si>
  <si>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</si>
  <si>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</si>
  <si>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</si>
  <si>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</si>
  <si>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</si>
  <si>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</si>
  <si>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</si>
  <si>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</si>
  <si>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</si>
  <si>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</si>
  <si>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</si>
  <si>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</si>
  <si>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</si>
  <si>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</si>
  <si>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</si>
  <si>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</si>
  <si>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</si>
  <si>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</si>
  <si>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</si>
  <si>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</si>
  <si>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</si>
  <si>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</si>
  <si>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</si>
  <si>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</si>
  <si>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</si>
  <si>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</si>
  <si>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</si>
  <si>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</si>
  <si>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</si>
  <si>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</si>
  <si>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</si>
  <si>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</si>
  <si>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</si>
  <si>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</si>
  <si>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</si>
  <si>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</si>
  <si>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</si>
  <si>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</si>
  <si>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</si>
  <si>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</si>
  <si>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</si>
  <si>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</si>
  <si>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</si>
  <si>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</si>
  <si>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</si>
  <si>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</si>
  <si>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</si>
  <si>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</si>
  <si>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</si>
  <si>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</si>
  <si>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</si>
  <si>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</si>
  <si>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</si>
  <si>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</si>
  <si>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</si>
  <si>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</si>
  <si>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</si>
  <si>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</si>
  <si>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</si>
  <si>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</si>
  <si>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</si>
  <si>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</si>
  <si>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</si>
  <si>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</si>
  <si>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</si>
  <si>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</si>
  <si>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</si>
  <si>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</si>
  <si>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</si>
  <si>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</si>
  <si>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</si>
  <si>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</si>
  <si>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</si>
  <si>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</si>
  <si>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</si>
  <si>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</si>
  <si>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</si>
  <si>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</si>
  <si>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</si>
  <si>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</si>
  <si>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</si>
  <si>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</si>
  <si>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</si>
  <si>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</si>
  <si>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</si>
  <si>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</si>
  <si>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</si>
  <si>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</si>
  <si>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</si>
  <si>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</si>
  <si>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</si>
  <si>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</si>
  <si>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</si>
  <si>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</si>
  <si>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</si>
  <si>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</si>
  <si>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</si>
  <si>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</si>
  <si>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</si>
  <si>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</si>
  <si>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</si>
  <si>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</si>
  <si>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</si>
  <si>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</si>
  <si>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</si>
  <si>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</si>
  <si>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</si>
  <si>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</si>
  <si>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</si>
  <si>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</si>
  <si>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</si>
  <si>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</si>
  <si>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</si>
  <si>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</si>
  <si>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</si>
  <si>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</si>
  <si>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</si>
  <si>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</si>
  <si>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</si>
  <si>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</si>
  <si>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</si>
  <si>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</si>
  <si>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</si>
  <si>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</si>
  <si>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</si>
  <si>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</si>
  <si>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</si>
  <si>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</si>
  <si>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</si>
  <si>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</si>
  <si>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</si>
  <si>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</si>
  <si>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</si>
  <si>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</si>
  <si>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</si>
  <si>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</si>
  <si>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</si>
  <si>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</si>
  <si>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</si>
  <si>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</si>
  <si>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</si>
  <si>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</si>
  <si>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</si>
  <si>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</si>
  <si>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</si>
  <si>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</si>
  <si>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</si>
  <si>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</si>
  <si>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</si>
  <si>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</si>
  <si>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</si>
  <si>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</si>
  <si>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</si>
  <si>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</si>
  <si>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</si>
  <si>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</si>
  <si>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</si>
  <si>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</si>
  <si>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</si>
  <si>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</si>
  <si>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</si>
  <si>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</si>
  <si>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</si>
  <si>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</si>
  <si>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</si>
  <si>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</si>
  <si>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</si>
  <si>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</si>
  <si>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</si>
  <si>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</si>
  <si>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</si>
  <si>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</si>
  <si>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</si>
  <si>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</si>
  <si>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</si>
  <si>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</si>
  <si>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</si>
  <si>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</si>
  <si>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</si>
  <si>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</si>
  <si>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</si>
  <si>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</si>
  <si>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</si>
  <si>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</si>
  <si>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</si>
  <si>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</si>
  <si>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</si>
  <si>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</si>
  <si>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</si>
  <si>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</si>
  <si>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</si>
  <si>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</si>
  <si>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</si>
  <si>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</si>
  <si>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</si>
  <si>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</si>
  <si>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</si>
  <si>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</si>
  <si>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</si>
  <si>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</si>
  <si>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</si>
  <si>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</si>
  <si>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</si>
  <si>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</si>
  <si>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</si>
  <si>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</si>
  <si>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</si>
  <si>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</si>
  <si>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</si>
  <si>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</si>
  <si>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</si>
  <si>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</si>
  <si>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</si>
  <si>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</si>
  <si>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</si>
  <si>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</si>
  <si>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</si>
  <si>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</si>
  <si>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</si>
  <si>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</si>
  <si>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</si>
  <si>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</si>
  <si>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</si>
  <si>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</si>
  <si>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</si>
  <si>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</si>
  <si>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</si>
  <si>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</si>
  <si>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</si>
  <si>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</si>
  <si>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</si>
  <si>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</si>
  <si>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</si>
  <si>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</si>
  <si>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</si>
  <si>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</si>
  <si>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</si>
  <si>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</si>
  <si>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</si>
  <si>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</si>
  <si>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</si>
  <si>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</si>
  <si>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</si>
  <si>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</si>
  <si>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</si>
  <si>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</si>
  <si>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</si>
  <si>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</si>
  <si>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</si>
  <si>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</si>
  <si>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</si>
  <si>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</si>
  <si>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</si>
  <si>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</si>
  <si>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</si>
  <si>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</si>
  <si>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</si>
  <si>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</si>
  <si>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</si>
  <si>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</si>
  <si>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</si>
  <si>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</si>
  <si>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</si>
  <si>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</si>
  <si>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</si>
  <si>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</si>
  <si>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</si>
  <si>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</si>
  <si>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</si>
  <si>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</si>
  <si>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</si>
  <si>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</si>
  <si>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</si>
  <si>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</si>
  <si>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</si>
  <si>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</si>
  <si>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</si>
  <si>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</si>
  <si>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</si>
  <si>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</si>
  <si>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</si>
  <si>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</si>
  <si>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</si>
  <si>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</si>
  <si>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</si>
  <si>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</si>
  <si>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</si>
  <si>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</si>
  <si>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</si>
  <si>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</si>
  <si>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</si>
  <si>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</si>
  <si>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</si>
  <si>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</si>
  <si>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</si>
  <si>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</si>
  <si>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</si>
  <si>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</si>
  <si>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</si>
  <si>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</si>
  <si>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</si>
  <si>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</si>
  <si>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</si>
  <si>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</si>
  <si>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</si>
  <si>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</si>
  <si>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</si>
  <si>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</si>
  <si>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</si>
  <si>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</si>
  <si>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</si>
  <si>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</si>
  <si>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</si>
  <si>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</si>
  <si>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</si>
  <si>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</si>
  <si>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</si>
  <si>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</si>
  <si>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</si>
  <si>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</si>
  <si>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</si>
  <si>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</si>
  <si>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</si>
  <si>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</si>
  <si>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</si>
  <si>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</si>
  <si>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</si>
  <si>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</si>
  <si>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</si>
  <si>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</si>
  <si>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</si>
  <si>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</si>
  <si>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</si>
  <si>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</si>
  <si>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</si>
  <si>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</si>
  <si>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</si>
  <si>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</si>
  <si>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</si>
  <si>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</si>
  <si>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</si>
  <si>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</si>
  <si>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</si>
  <si>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</si>
  <si>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</si>
  <si>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</si>
  <si>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</si>
  <si>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</si>
  <si>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</si>
  <si>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</si>
  <si>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</si>
  <si>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</si>
  <si>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</si>
  <si>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</si>
  <si>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</si>
  <si>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</si>
  <si>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</si>
  <si>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</si>
  <si>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</si>
  <si>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</si>
  <si>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</si>
  <si>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</si>
  <si>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</si>
  <si>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</si>
  <si>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</si>
  <si>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</si>
  <si>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</si>
  <si>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</si>
  <si>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</si>
  <si>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</si>
  <si>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</si>
  <si>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</si>
  <si>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</si>
  <si>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</si>
  <si>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</si>
  <si>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</si>
  <si>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</si>
  <si>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</si>
  <si>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</si>
  <si>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</si>
  <si>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</si>
  <si>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</si>
  <si>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</si>
  <si>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</si>
  <si>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</si>
  <si>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</si>
  <si>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</si>
  <si>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</si>
  <si>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</si>
  <si>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</si>
  <si>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</si>
  <si>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</si>
  <si>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</si>
  <si>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</si>
  <si>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</si>
  <si>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</si>
  <si>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</si>
  <si>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</si>
  <si>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</si>
  <si>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</si>
  <si>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</si>
  <si>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</si>
  <si>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</si>
  <si>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</si>
  <si>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</si>
  <si>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</si>
  <si>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</si>
  <si>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</si>
  <si>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</si>
  <si>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</si>
  <si>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</si>
  <si>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</si>
  <si>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</si>
  <si>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</si>
  <si>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</si>
  <si>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</si>
  <si>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</si>
  <si>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</si>
  <si>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</si>
  <si>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</si>
  <si>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</si>
  <si>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</si>
  <si>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</si>
  <si>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</si>
  <si>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</si>
  <si>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</si>
  <si>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</si>
  <si>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</si>
  <si>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</si>
  <si>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</si>
  <si>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</si>
  <si>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</si>
  <si>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</si>
  <si>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</si>
  <si>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</si>
  <si>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</si>
  <si>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</si>
  <si>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</si>
  <si>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</si>
  <si>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</si>
  <si>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</si>
  <si>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</si>
  <si>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</si>
  <si>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</si>
  <si>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</si>
  <si>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</si>
  <si>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</si>
  <si>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</si>
  <si>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</si>
  <si>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</si>
  <si>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</si>
  <si>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</si>
  <si>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</si>
  <si>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</si>
  <si>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</si>
  <si>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</si>
  <si>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</si>
  <si>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</si>
  <si>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</si>
  <si>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</si>
  <si>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</si>
  <si>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</si>
  <si>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</si>
  <si>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</si>
  <si>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</si>
  <si>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</si>
  <si>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</si>
  <si>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</si>
  <si>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</si>
  <si>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</si>
  <si>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</si>
  <si>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</si>
  <si>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</si>
  <si>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</si>
  <si>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</si>
  <si>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</si>
  <si>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</si>
  <si>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</si>
  <si>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</si>
  <si>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</si>
  <si>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</si>
  <si>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</si>
  <si>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</si>
  <si>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</si>
  <si>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</si>
  <si>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</si>
  <si>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</si>
  <si>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</si>
  <si>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</si>
  <si>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</si>
  <si>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</si>
  <si>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</si>
  <si>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</si>
  <si>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</si>
  <si>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</si>
  <si>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</si>
  <si>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</si>
  <si>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</si>
  <si>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</si>
  <si>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</si>
  <si>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</si>
  <si>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</si>
  <si>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</si>
  <si>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</si>
  <si>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</si>
  <si>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</si>
  <si>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</si>
  <si>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</si>
  <si>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</si>
  <si>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</si>
  <si>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</si>
  <si>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</si>
  <si>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</si>
  <si>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</si>
  <si>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</si>
  <si>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</si>
  <si>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</si>
  <si>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</si>
  <si>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</si>
  <si>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</si>
  <si>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</si>
  <si>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</si>
  <si>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</si>
  <si>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</si>
  <si>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</si>
  <si>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</si>
  <si>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</si>
  <si>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</si>
  <si>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</si>
  <si>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</si>
  <si>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</si>
  <si>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</si>
  <si>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</si>
  <si>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</si>
  <si>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</si>
  <si>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</si>
  <si>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</si>
  <si>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</si>
  <si>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</si>
  <si>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</si>
  <si>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</si>
  <si>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</si>
  <si>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</si>
  <si>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</si>
  <si>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</si>
  <si>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</si>
  <si>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</si>
  <si>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</si>
  <si>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</si>
  <si>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</si>
  <si>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</si>
  <si>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</si>
  <si>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</si>
  <si>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</si>
  <si>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</si>
  <si>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</si>
  <si>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</si>
  <si>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</si>
  <si>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</si>
  <si>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</si>
  <si>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</si>
  <si>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</si>
  <si>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</si>
  <si>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</si>
  <si>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</si>
  <si>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</si>
  <si>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</si>
  <si>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</si>
  <si>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</si>
  <si>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</si>
  <si>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</si>
  <si>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</si>
  <si>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</si>
  <si>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</si>
  <si>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</si>
  <si>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</si>
  <si>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</si>
  <si>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</si>
  <si>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</si>
  <si>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</si>
  <si>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</si>
  <si>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</si>
  <si>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</si>
  <si>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</si>
  <si>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</si>
  <si>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</si>
  <si>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</si>
  <si>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</si>
  <si>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</si>
  <si>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</si>
  <si>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</si>
  <si>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</si>
  <si>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</si>
  <si>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</si>
  <si>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</si>
  <si>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</si>
  <si>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</si>
  <si>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</si>
  <si>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</si>
  <si>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</si>
  <si>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</si>
  <si>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</si>
  <si>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</si>
  <si>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</si>
  <si>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</si>
  <si>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</si>
  <si>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</si>
  <si>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</si>
  <si>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</si>
  <si>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</si>
  <si>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</si>
  <si>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</si>
  <si>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</si>
  <si>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</si>
  <si>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</si>
  <si>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</si>
  <si>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</si>
  <si>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</si>
  <si>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</si>
  <si>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</si>
  <si>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</si>
  <si>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</si>
  <si>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</si>
  <si>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</si>
  <si>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</si>
  <si>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</si>
  <si>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</si>
  <si>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</si>
  <si>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</si>
  <si>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</si>
  <si>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</si>
  <si>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</si>
  <si>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</si>
  <si>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</si>
  <si>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</si>
  <si>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</si>
  <si>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</si>
  <si>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</si>
  <si>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</si>
  <si>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</si>
  <si>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</si>
  <si>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</si>
  <si>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</si>
  <si>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</si>
  <si>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</si>
  <si>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</si>
  <si>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</si>
  <si>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</si>
  <si>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</si>
  <si>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</si>
  <si>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</si>
  <si>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</si>
  <si>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</si>
  <si>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</si>
  <si>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</si>
  <si>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</si>
  <si>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</si>
  <si>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</si>
  <si>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</si>
  <si>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</si>
  <si>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</si>
  <si>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</si>
  <si>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</si>
  <si>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</si>
  <si>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</si>
  <si>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</si>
  <si>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</si>
  <si>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</si>
  <si>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</si>
  <si>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</si>
  <si>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</si>
  <si>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</si>
  <si>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</si>
  <si>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</si>
  <si>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</si>
  <si>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</si>
  <si>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</si>
  <si>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</si>
  <si>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</si>
  <si>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</si>
  <si>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</si>
  <si>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</si>
  <si>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</si>
  <si>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</si>
  <si>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</si>
  <si>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</si>
  <si>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</si>
  <si>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</si>
  <si>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</si>
  <si>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</si>
  <si>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</si>
  <si>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</si>
  <si>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</si>
  <si>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</si>
  <si>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</si>
  <si>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</si>
  <si>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</si>
  <si>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</si>
  <si>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</si>
  <si>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</si>
  <si>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</si>
  <si>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</si>
  <si>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</si>
  <si>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</si>
  <si>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</si>
  <si>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</si>
  <si>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</si>
  <si>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</si>
  <si>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</si>
  <si>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</si>
  <si>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</si>
  <si>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</si>
  <si>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</si>
  <si>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</si>
  <si>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</si>
  <si>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</si>
  <si>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</si>
  <si>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</si>
  <si>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</si>
  <si>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</si>
  <si>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</si>
  <si>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</si>
  <si>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</si>
  <si>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</si>
  <si>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</si>
  <si>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</si>
  <si>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</si>
  <si>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</si>
  <si>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</si>
  <si>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</si>
  <si>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</si>
  <si>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</si>
  <si>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</si>
  <si>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</si>
  <si>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</si>
  <si>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</si>
  <si>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</si>
  <si>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</si>
  <si>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</si>
  <si>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</si>
  <si>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</si>
  <si>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</si>
  <si>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</si>
  <si>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</si>
  <si>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</si>
  <si>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</si>
  <si>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</si>
  <si>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</si>
  <si>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</si>
  <si>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</si>
  <si>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</si>
  <si>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</si>
  <si>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</si>
  <si>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</si>
  <si>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</si>
  <si>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</si>
  <si>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</si>
  <si>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</si>
  <si>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</si>
  <si>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</si>
  <si>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</si>
  <si>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</si>
  <si>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</si>
  <si>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</si>
  <si>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</si>
  <si>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</si>
  <si>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</si>
  <si>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</si>
  <si>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</si>
  <si>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</si>
  <si>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</si>
  <si>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</si>
  <si>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</si>
  <si>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</si>
  <si>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</si>
  <si>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</si>
  <si>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</si>
  <si>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</si>
  <si>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</si>
  <si>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</si>
  <si>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</si>
  <si>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</si>
  <si>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</si>
  <si>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</si>
  <si>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</si>
  <si>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</si>
  <si>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</si>
  <si>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</si>
  <si>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</si>
  <si>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</si>
  <si>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</si>
  <si>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</si>
  <si>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</si>
  <si>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</si>
  <si>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</si>
  <si>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</si>
  <si>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</si>
  <si>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</si>
  <si>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</si>
  <si>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</si>
  <si>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</si>
  <si>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</si>
  <si>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</si>
  <si>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</si>
  <si>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</si>
  <si>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</si>
  <si>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</si>
  <si>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</si>
  <si>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</si>
  <si>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</si>
  <si>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</si>
  <si>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</si>
  <si>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</si>
  <si>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</si>
  <si>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</si>
  <si>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</si>
  <si>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</si>
  <si>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</si>
  <si>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</si>
  <si>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</si>
  <si>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</si>
  <si>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</si>
  <si>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</si>
  <si>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</si>
  <si>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</si>
  <si>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</si>
  <si>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</si>
  <si>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</si>
  <si>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</si>
  <si>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</si>
  <si>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</si>
  <si>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</si>
  <si>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</si>
  <si>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</si>
  <si>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</si>
  <si>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</si>
  <si>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</si>
  <si>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</si>
  <si>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</si>
  <si>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</si>
  <si>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</si>
  <si>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</si>
  <si>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</si>
  <si>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</si>
  <si>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</si>
  <si>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</si>
  <si>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</si>
  <si>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</si>
  <si>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</si>
  <si>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</si>
  <si>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</si>
  <si>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</si>
  <si>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</si>
  <si>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</si>
  <si>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</si>
  <si>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</si>
  <si>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</si>
  <si>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</si>
  <si>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</si>
  <si>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</si>
  <si>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</si>
  <si>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</si>
  <si>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</si>
  <si>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</si>
  <si>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</si>
  <si>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</si>
  <si>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</si>
  <si>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</si>
  <si>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</si>
  <si>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</si>
  <si>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</si>
  <si>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</si>
  <si>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</si>
  <si>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</si>
  <si>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</si>
  <si>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</si>
  <si>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</si>
  <si>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</si>
  <si>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</si>
  <si>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</si>
  <si>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</si>
  <si>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</si>
  <si>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</si>
  <si>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</si>
  <si>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</si>
  <si>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</si>
  <si>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</si>
  <si>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</si>
  <si>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</si>
  <si>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</si>
  <si>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</si>
  <si>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</si>
  <si>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</si>
  <si>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</si>
  <si>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</si>
  <si>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</si>
  <si>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</si>
  <si>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</si>
  <si>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</si>
  <si>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</si>
  <si>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</si>
  <si>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</si>
  <si>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</si>
  <si>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</si>
  <si>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</si>
  <si>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</si>
  <si>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</si>
  <si>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</si>
  <si>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</si>
  <si>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</si>
  <si>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</si>
  <si>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</si>
  <si>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</si>
  <si>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</si>
  <si>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</si>
  <si>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</si>
  <si>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</si>
  <si>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</si>
  <si>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</si>
  <si>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</si>
  <si>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</si>
  <si>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</si>
  <si>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</si>
  <si>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</si>
  <si>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</si>
  <si>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</si>
  <si>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</si>
  <si>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</si>
  <si>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</si>
  <si>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</si>
  <si>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</si>
  <si>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</si>
  <si>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</si>
  <si>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</si>
  <si>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</si>
  <si>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</si>
  <si>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</si>
  <si>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</si>
  <si>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</si>
  <si>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</si>
  <si>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</si>
  <si>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</si>
  <si>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</si>
  <si>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</si>
  <si>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</si>
  <si>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</si>
  <si>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</si>
  <si>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</si>
  <si>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</si>
  <si>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</si>
  <si>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</si>
  <si>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</si>
  <si>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</si>
  <si>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</si>
  <si>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</si>
  <si>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</si>
  <si>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</si>
  <si>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</si>
  <si>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</si>
  <si>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</si>
  <si>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</si>
  <si>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</si>
  <si>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</si>
  <si>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</si>
  <si>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</si>
  <si>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</si>
  <si>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</si>
  <si>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</si>
  <si>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</si>
  <si>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</si>
  <si>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</si>
  <si>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</si>
  <si>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</si>
  <si>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</si>
  <si>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</si>
  <si>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</si>
  <si>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</si>
  <si>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</si>
  <si>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</si>
  <si>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</si>
  <si>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</si>
  <si>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</si>
  <si>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</si>
  <si>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</si>
  <si>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</si>
  <si>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</si>
  <si>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</si>
  <si>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</si>
  <si>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</si>
  <si>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</si>
  <si>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</si>
  <si>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</si>
  <si>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</si>
  <si>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</si>
  <si>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</si>
  <si>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</si>
  <si>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</si>
  <si>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</si>
  <si>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</si>
  <si>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</si>
  <si>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</si>
  <si>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</si>
  <si>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</si>
  <si>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</si>
  <si>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</si>
  <si>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</si>
  <si>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</si>
  <si>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</si>
  <si>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</si>
  <si>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</si>
  <si>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</si>
  <si>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</si>
  <si>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</si>
  <si>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</si>
  <si>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</si>
  <si>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</si>
  <si>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</si>
  <si>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</si>
  <si>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</si>
  <si>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</si>
  <si>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</si>
  <si>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</si>
  <si>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</si>
  <si>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</si>
  <si>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</si>
  <si>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</si>
  <si>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</si>
  <si>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</si>
  <si>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</si>
  <si>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</si>
  <si>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</si>
  <si>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</si>
  <si>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</si>
  <si>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</si>
  <si>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</si>
  <si>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</si>
  <si>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</si>
  <si>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</si>
  <si>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</si>
  <si>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</si>
  <si>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</si>
  <si>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</si>
  <si>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</si>
  <si>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</si>
  <si>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</si>
  <si>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</si>
  <si>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</si>
  <si>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</si>
  <si>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</si>
  <si>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</si>
  <si>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</si>
  <si>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</si>
  <si>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</si>
  <si>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</si>
  <si>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</si>
  <si>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</si>
  <si>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</si>
  <si>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</si>
  <si>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</si>
  <si>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</si>
  <si>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</si>
  <si>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</si>
  <si>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</si>
  <si>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</si>
  <si>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</si>
  <si>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</si>
  <si>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</si>
  <si>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</si>
  <si>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</si>
  <si>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</si>
  <si>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</si>
  <si>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</si>
  <si>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</si>
  <si>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</si>
  <si>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</si>
  <si>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</si>
  <si>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</si>
  <si>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</si>
  <si>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</si>
  <si>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</si>
  <si>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</si>
  <si>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</si>
  <si>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</si>
  <si>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</si>
  <si>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</si>
  <si>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</si>
  <si>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</si>
  <si>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</si>
  <si>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</si>
  <si>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</si>
  <si>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</si>
  <si>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</si>
  <si>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</si>
  <si>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</si>
  <si>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</si>
  <si>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</si>
  <si>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</si>
  <si>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</si>
  <si>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</si>
  <si>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</si>
  <si>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</si>
  <si>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</si>
  <si>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</si>
  <si>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</si>
  <si>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</si>
  <si>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</si>
  <si>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</si>
  <si>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</si>
  <si>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</si>
  <si>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</si>
  <si>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</si>
  <si>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</si>
  <si>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</si>
  <si>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</si>
  <si>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</si>
  <si>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</si>
  <si>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</si>
  <si>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</si>
  <si>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</si>
  <si>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</si>
  <si>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</si>
  <si>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</si>
  <si>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</si>
  <si>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</si>
  <si>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</si>
  <si>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</si>
  <si>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</si>
  <si>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</si>
  <si>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</si>
  <si>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</si>
  <si>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</si>
  <si>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</si>
  <si>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</si>
  <si>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</si>
  <si>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</si>
  <si>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</si>
  <si>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</si>
  <si>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</si>
  <si>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</si>
  <si>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</si>
  <si>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</si>
  <si>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</si>
  <si>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</si>
  <si>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</si>
  <si>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</si>
  <si>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</si>
  <si>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</si>
  <si>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</si>
  <si>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</si>
  <si>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</si>
  <si>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</si>
  <si>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</si>
  <si>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</si>
  <si>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</si>
  <si>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</si>
  <si>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</si>
  <si>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</si>
  <si>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</si>
  <si>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</si>
  <si>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</si>
  <si>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</si>
  <si>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</si>
  <si>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</si>
  <si>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</si>
  <si>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</si>
  <si>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</si>
  <si>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</si>
  <si>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</si>
  <si>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</si>
  <si>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</si>
  <si>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</si>
  <si>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</si>
  <si>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</si>
  <si>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</si>
  <si>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</si>
  <si>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</si>
  <si>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</si>
  <si>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</si>
  <si>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</si>
  <si>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</si>
  <si>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</si>
  <si>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</si>
  <si>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</si>
  <si>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</si>
  <si>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</si>
  <si>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</si>
  <si>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</si>
  <si>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</si>
  <si>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</si>
  <si>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</si>
  <si>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</si>
  <si>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</si>
  <si>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</si>
  <si>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</si>
  <si>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</si>
  <si>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</si>
  <si>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</si>
  <si>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</si>
  <si>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</si>
  <si>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</si>
  <si>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</si>
  <si>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</si>
  <si>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</si>
  <si>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</si>
  <si>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</si>
  <si>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</si>
  <si>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</si>
  <si>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</si>
  <si>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</si>
  <si>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</si>
  <si>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</si>
  <si>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</si>
  <si>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</si>
  <si>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</si>
  <si>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</si>
  <si>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</si>
  <si>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</si>
  <si>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</si>
  <si>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</si>
  <si>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</si>
  <si>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</si>
  <si>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</si>
  <si>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</si>
  <si>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</si>
  <si>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</si>
  <si>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</si>
  <si>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</si>
  <si>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</si>
  <si>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</si>
  <si>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</si>
  <si>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</si>
  <si>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</si>
  <si>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</si>
  <si>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</si>
  <si>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</si>
  <si>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</si>
  <si>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</si>
  <si>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</si>
  <si>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</si>
  <si>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</si>
  <si>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</si>
  <si>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</si>
  <si>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</si>
  <si>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</si>
  <si>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</si>
  <si>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</si>
  <si>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</si>
  <si>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</si>
  <si>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</si>
  <si>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</si>
  <si>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</si>
  <si>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</si>
  <si>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</si>
  <si>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</si>
  <si>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</si>
  <si>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</si>
  <si>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</si>
  <si>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</si>
  <si>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</si>
  <si>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</si>
  <si>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</si>
  <si>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</si>
  <si>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</si>
  <si>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</si>
  <si>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</si>
  <si>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</si>
  <si>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</si>
  <si>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</si>
  <si>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</si>
  <si>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</si>
  <si>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</si>
  <si>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</si>
  <si>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</si>
  <si>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</si>
  <si>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</si>
  <si>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</si>
  <si>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</si>
  <si>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</si>
  <si>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</si>
  <si>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</si>
  <si>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</si>
  <si>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</si>
  <si>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</si>
  <si>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</si>
  <si>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</si>
  <si>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</si>
  <si>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</si>
  <si>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</si>
  <si>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</si>
  <si>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</si>
  <si>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</si>
  <si>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</si>
  <si>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</si>
  <si>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</si>
  <si>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</si>
  <si>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</si>
  <si>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</si>
  <si>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</si>
  <si>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</si>
  <si>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</si>
  <si>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</si>
  <si>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</si>
  <si>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</si>
  <si>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</si>
  <si>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</si>
  <si>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</si>
  <si>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</si>
  <si>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</si>
  <si>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</si>
  <si>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</si>
  <si>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</si>
  <si>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</si>
  <si>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</si>
  <si>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</si>
  <si>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</si>
  <si>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</si>
  <si>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</si>
  <si>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</si>
  <si>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</si>
  <si>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</si>
  <si>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</si>
  <si>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</si>
  <si>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</si>
  <si>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</si>
  <si>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</si>
  <si>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</si>
  <si>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</si>
  <si>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</si>
  <si>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</si>
  <si>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</si>
  <si>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</si>
  <si>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</si>
  <si>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</si>
  <si>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</si>
  <si>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</si>
  <si>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</si>
  <si>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</si>
  <si>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</si>
  <si>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</si>
  <si>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</si>
  <si>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</si>
  <si>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</si>
  <si>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</si>
  <si>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</si>
  <si>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</si>
  <si>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</si>
  <si>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</si>
  <si>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</si>
  <si>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</si>
  <si>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</si>
  <si>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</si>
  <si>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</si>
  <si>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</si>
  <si>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</si>
  <si>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</si>
  <si>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</si>
  <si>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</si>
  <si>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</si>
  <si>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</si>
  <si>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</si>
  <si>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</si>
  <si>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</si>
  <si>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</si>
  <si>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</si>
  <si>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</si>
  <si>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</si>
  <si>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</si>
  <si>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</si>
  <si>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</si>
  <si>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</si>
  <si>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</si>
  <si>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</si>
  <si>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</si>
  <si>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</si>
  <si>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</si>
  <si>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</si>
  <si>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</si>
  <si>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</si>
  <si>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</si>
  <si>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</si>
  <si>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</si>
  <si>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</si>
  <si>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</si>
  <si>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</si>
  <si>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</si>
  <si>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</si>
  <si>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</si>
  <si>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</si>
  <si>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</si>
  <si>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</si>
  <si>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</si>
  <si>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</si>
  <si>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</si>
  <si>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</si>
  <si>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</si>
  <si>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</si>
  <si>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</si>
  <si>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</si>
  <si>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</si>
  <si>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</si>
  <si>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</si>
  <si>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</si>
  <si>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</si>
  <si>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</si>
  <si>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</si>
  <si>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</si>
  <si>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</si>
  <si>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</si>
  <si>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</si>
  <si>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</si>
  <si>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</si>
  <si>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</si>
  <si>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</si>
  <si>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</si>
  <si>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</si>
  <si>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</si>
  <si>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</si>
  <si>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</si>
  <si>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</si>
  <si>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</si>
  <si>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</si>
  <si>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</si>
  <si>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</si>
  <si>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</si>
  <si>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</si>
  <si>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</si>
  <si>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</si>
  <si>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</si>
  <si>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</si>
  <si>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</si>
  <si>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</si>
  <si>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</si>
  <si>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</si>
  <si>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</si>
  <si>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</si>
  <si>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</si>
  <si>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</si>
  <si>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</si>
  <si>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</si>
  <si>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</si>
  <si>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</si>
  <si>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</si>
  <si>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</si>
  <si>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</si>
  <si>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</si>
  <si>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</si>
  <si>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</si>
  <si>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</si>
  <si>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</si>
  <si>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</si>
  <si>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</si>
  <si>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</si>
  <si>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</si>
  <si>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</si>
  <si>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</si>
  <si>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</si>
  <si>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</si>
  <si>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</si>
  <si>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</si>
  <si>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</si>
  <si>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</si>
  <si>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</si>
  <si>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</si>
  <si>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</si>
  <si>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</si>
  <si>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</si>
  <si>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</si>
  <si>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</si>
  <si>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</si>
  <si>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</si>
  <si>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</si>
  <si>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</si>
  <si>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</si>
  <si>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</si>
  <si>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</si>
  <si>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</si>
  <si>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</si>
  <si>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</si>
  <si>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</si>
  <si>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</si>
  <si>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</si>
  <si>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</si>
  <si>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</si>
  <si>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</si>
  <si>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</si>
  <si>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</si>
  <si>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</si>
  <si>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</si>
  <si>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</si>
  <si>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</si>
  <si>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</si>
  <si>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</si>
  <si>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</si>
  <si>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</si>
  <si>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</si>
  <si>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</si>
  <si>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</si>
  <si>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</si>
  <si>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</si>
  <si>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</si>
  <si>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</si>
  <si>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</si>
  <si>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</si>
  <si>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</si>
  <si>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</si>
  <si>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</si>
  <si>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</si>
  <si>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</si>
  <si>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</si>
  <si>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</si>
  <si>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</si>
  <si>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</si>
  <si>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</si>
  <si>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</si>
  <si>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</si>
  <si>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</si>
  <si>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</si>
  <si>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</si>
  <si>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</si>
  <si>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</si>
  <si>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</si>
  <si>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</si>
  <si>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</si>
  <si>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</si>
  <si>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</si>
  <si>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</si>
  <si>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</si>
  <si>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</si>
  <si>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</si>
  <si>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</si>
  <si>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</si>
  <si>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</si>
  <si>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</si>
  <si>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</si>
  <si>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</si>
  <si>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</si>
  <si>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</si>
  <si>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</si>
  <si>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</si>
  <si>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</si>
  <si>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</si>
  <si>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</si>
  <si>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</si>
  <si>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</si>
  <si>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</si>
  <si>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</si>
  <si>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</si>
  <si>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</si>
  <si>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</si>
  <si>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</si>
  <si>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</si>
  <si>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</si>
  <si>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</si>
  <si>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</si>
  <si>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</si>
  <si>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</si>
  <si>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</si>
  <si>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</si>
  <si>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</si>
  <si>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</si>
  <si>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</si>
  <si>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</si>
  <si>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</si>
  <si>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</si>
  <si>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</si>
  <si>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</si>
  <si>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</si>
  <si>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</si>
  <si>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</si>
  <si>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</si>
  <si>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</si>
  <si>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</si>
  <si>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</si>
  <si>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</si>
  <si>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</si>
  <si>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</si>
  <si>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</si>
  <si>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</si>
  <si>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</si>
  <si>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</si>
  <si>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</si>
  <si>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</si>
  <si>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</si>
  <si>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</si>
  <si>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</si>
  <si>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</si>
  <si>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</si>
  <si>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</si>
  <si>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</si>
  <si>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</si>
  <si>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</si>
  <si>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</si>
  <si>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</si>
  <si>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</si>
  <si>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</si>
  <si>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</si>
  <si>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</si>
  <si>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</si>
  <si>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</si>
  <si>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</si>
  <si>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</si>
  <si>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</si>
  <si>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</si>
  <si>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</si>
  <si>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</si>
  <si>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</si>
  <si>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</si>
  <si>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</si>
  <si>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</si>
  <si>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</si>
  <si>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</si>
  <si>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</si>
  <si>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</si>
  <si>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</si>
  <si>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</si>
  <si>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</si>
  <si>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</si>
  <si>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</si>
  <si>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</si>
  <si>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</si>
  <si>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</si>
  <si>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</si>
  <si>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</si>
  <si>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</si>
  <si>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</si>
  <si>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</si>
  <si>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</si>
  <si>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</si>
  <si>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</si>
  <si>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</si>
  <si>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</si>
  <si>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</si>
  <si>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</si>
  <si>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</si>
  <si>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</si>
  <si>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</si>
  <si>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</si>
  <si>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</si>
  <si>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</si>
  <si>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</si>
  <si>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</si>
  <si>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</si>
  <si>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</si>
  <si>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</si>
  <si>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</si>
  <si>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</si>
  <si>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</si>
  <si>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</si>
  <si>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</si>
  <si>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</si>
  <si>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</si>
  <si>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</si>
  <si>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</si>
  <si>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</si>
  <si>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</si>
  <si>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</si>
  <si>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</si>
  <si>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</si>
  <si>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</si>
  <si>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</si>
  <si>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</si>
  <si>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</si>
  <si>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</si>
  <si>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</si>
  <si>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</si>
  <si>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</si>
  <si>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</si>
  <si>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</si>
  <si>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</si>
  <si>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</si>
  <si>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</si>
  <si>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</si>
  <si>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</si>
  <si>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</si>
  <si>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</si>
  <si>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</si>
  <si>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</si>
  <si>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</si>
  <si>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</si>
  <si>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</si>
  <si>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</si>
  <si>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</si>
  <si>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</si>
  <si>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</si>
  <si>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</si>
  <si>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</si>
  <si>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</si>
  <si>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</si>
  <si>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</si>
  <si>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</si>
  <si>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</si>
  <si>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</si>
  <si>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</si>
  <si>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</si>
  <si>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</si>
  <si>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</si>
  <si>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</si>
  <si>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</si>
  <si>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</si>
  <si>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</si>
  <si>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</si>
  <si>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</si>
  <si>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</si>
  <si>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</si>
  <si>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</si>
  <si>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</si>
  <si>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</si>
  <si>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</si>
  <si>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</si>
  <si>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</si>
  <si>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</si>
  <si>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</si>
  <si>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</si>
  <si>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</si>
  <si>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</si>
  <si>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</si>
  <si>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</si>
  <si>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</si>
  <si>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</si>
  <si>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</si>
  <si>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</si>
  <si>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</si>
  <si>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</si>
  <si>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</si>
  <si>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</si>
  <si>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</si>
  <si>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</si>
  <si>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</si>
  <si>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</si>
  <si>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</si>
  <si>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</si>
  <si>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</si>
  <si>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</si>
  <si>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</si>
  <si>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</si>
  <si>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</si>
  <si>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</si>
  <si>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</si>
  <si>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</si>
  <si>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</si>
  <si>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</si>
  <si>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</si>
  <si>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</si>
  <si>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</si>
  <si>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</si>
  <si>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</si>
  <si>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</si>
  <si>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</si>
  <si>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</si>
  <si>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</si>
  <si>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</si>
  <si>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</si>
  <si>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</si>
  <si>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</si>
  <si>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</si>
  <si>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</si>
  <si>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</si>
  <si>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</si>
  <si>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</si>
  <si>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</si>
  <si>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</si>
  <si>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</si>
  <si>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</si>
  <si>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</si>
  <si>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</si>
  <si>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</si>
  <si>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</si>
  <si>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</si>
  <si>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</si>
  <si>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</si>
  <si>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</si>
  <si>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</si>
  <si>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</si>
  <si>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</si>
  <si>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</si>
  <si>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</si>
  <si>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</si>
  <si>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</si>
  <si>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</si>
  <si>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</si>
  <si>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</si>
  <si>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</si>
  <si>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</si>
  <si>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</si>
  <si>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</si>
  <si>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</si>
  <si>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</si>
  <si>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</si>
  <si>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</si>
  <si>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</si>
  <si>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</si>
  <si>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</si>
  <si>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</si>
  <si>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</si>
  <si>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</si>
  <si>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</si>
  <si>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</si>
  <si>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</si>
  <si>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</si>
  <si>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</si>
  <si>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</si>
  <si>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</si>
  <si>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</si>
  <si>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</si>
  <si>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</si>
  <si>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</si>
  <si>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</si>
  <si>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</si>
  <si>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</si>
  <si>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</si>
  <si>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</si>
  <si>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</si>
  <si>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</si>
  <si>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</si>
  <si>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</si>
  <si>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</si>
  <si>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</si>
  <si>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</si>
  <si>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</si>
  <si>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</si>
  <si>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</si>
  <si>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</si>
  <si>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</si>
  <si>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</si>
  <si>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</si>
  <si>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</si>
  <si>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</si>
  <si>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</si>
  <si>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</si>
  <si>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</si>
  <si>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</si>
  <si>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</si>
  <si>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</si>
  <si>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</si>
  <si>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</si>
  <si>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</si>
  <si>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</si>
  <si>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</si>
  <si>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</si>
  <si>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</si>
  <si>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</si>
  <si>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</si>
  <si>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</si>
  <si>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</si>
  <si>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</si>
  <si>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</si>
  <si>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</si>
  <si>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</si>
  <si>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</si>
  <si>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</si>
  <si>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</si>
  <si>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</si>
  <si>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</si>
  <si>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</si>
  <si>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</si>
  <si>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</si>
  <si>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</si>
  <si>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</si>
  <si>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</si>
  <si>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</si>
  <si>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</si>
  <si>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</si>
  <si>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</si>
  <si>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</si>
  <si>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</si>
  <si>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</si>
  <si>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</si>
  <si>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</si>
  <si>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</si>
  <si>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</si>
  <si>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</si>
  <si>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</si>
  <si>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</si>
  <si>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</si>
  <si>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</si>
  <si>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</si>
  <si>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</si>
  <si>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</si>
  <si>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</si>
  <si>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</si>
  <si>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</si>
  <si>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</si>
  <si>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</si>
  <si>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</si>
  <si>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</si>
  <si>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</si>
  <si>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</si>
  <si>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</si>
  <si>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</si>
  <si>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</si>
  <si>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</si>
  <si>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</si>
  <si>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</si>
  <si>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</si>
  <si>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</si>
  <si>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</si>
  <si>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</si>
  <si>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</si>
  <si>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</si>
  <si>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</si>
  <si>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</si>
  <si>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</si>
  <si>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</si>
  <si>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</si>
  <si>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</si>
  <si>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</si>
  <si>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</si>
  <si>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</si>
  <si>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</si>
  <si>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</si>
  <si>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</si>
  <si>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</si>
  <si>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</si>
  <si>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</si>
  <si>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</si>
  <si>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</si>
  <si>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</si>
  <si>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</si>
  <si>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</si>
  <si>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</si>
  <si>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</si>
  <si>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</si>
  <si>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</si>
  <si>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</si>
  <si>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</si>
  <si>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</si>
  <si>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</si>
  <si>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</si>
  <si>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</si>
  <si>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</si>
  <si>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</si>
  <si>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</si>
  <si>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</si>
  <si>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</si>
  <si>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</si>
  <si>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</si>
  <si>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</si>
  <si>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</si>
  <si>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</si>
  <si>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</si>
  <si>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</si>
  <si>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</si>
  <si>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</si>
  <si>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</si>
  <si>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</si>
  <si>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</si>
  <si>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</si>
  <si>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</si>
  <si>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</si>
  <si>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</si>
  <si>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</si>
  <si>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</si>
  <si>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</si>
  <si>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</si>
  <si>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</si>
  <si>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</si>
  <si>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</si>
  <si>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</si>
  <si>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</si>
  <si>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</si>
  <si>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</si>
  <si>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</si>
  <si>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</si>
  <si>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</si>
  <si>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</si>
  <si>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</si>
  <si>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</si>
  <si>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</si>
  <si>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</si>
  <si>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</si>
  <si>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</si>
  <si>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</si>
  <si>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</si>
  <si>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</si>
  <si>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</si>
  <si>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</si>
  <si>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</si>
  <si>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</si>
  <si>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</si>
  <si>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</si>
  <si>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</si>
  <si>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</si>
  <si>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</si>
  <si>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</si>
  <si>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</si>
  <si>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</si>
  <si>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</si>
  <si>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</si>
  <si>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</si>
  <si>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</si>
  <si>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</si>
  <si>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</si>
  <si>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</si>
  <si>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</si>
  <si>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</si>
  <si>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</si>
  <si>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</si>
  <si>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</si>
  <si>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</si>
  <si>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</si>
  <si>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</si>
  <si>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</si>
  <si>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</si>
  <si>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</si>
  <si>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</si>
  <si>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</si>
  <si>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</si>
  <si>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</si>
  <si>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</si>
  <si>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</si>
  <si>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</si>
  <si>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</si>
  <si>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</si>
  <si>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</si>
  <si>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</si>
  <si>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</si>
  <si>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</si>
  <si>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</si>
  <si>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</si>
  <si>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</si>
  <si>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</si>
  <si>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</si>
  <si>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</si>
  <si>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</si>
  <si>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</si>
  <si>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</si>
  <si>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</si>
  <si>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</si>
  <si>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</si>
  <si>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</si>
  <si>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</si>
  <si>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</si>
  <si>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</si>
  <si>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</si>
  <si>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</si>
  <si>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</si>
  <si>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</si>
  <si>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</si>
  <si>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</si>
  <si>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</si>
  <si>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</si>
  <si>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</si>
  <si>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</si>
  <si>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</si>
  <si>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</si>
  <si>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</si>
  <si>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</si>
  <si>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</si>
  <si>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</si>
  <si>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</si>
  <si>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</si>
  <si>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</si>
  <si>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</si>
  <si>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</si>
  <si>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</si>
  <si>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</si>
  <si>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</si>
  <si>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</si>
  <si>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</si>
  <si>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</si>
  <si>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</si>
  <si>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</si>
  <si>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</si>
  <si>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</si>
  <si>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</si>
  <si>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</si>
  <si>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</si>
  <si>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</si>
  <si>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</si>
  <si>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</si>
  <si>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</si>
  <si>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</si>
  <si>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</si>
  <si>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</si>
  <si>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</si>
  <si>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</si>
  <si>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</si>
  <si>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</si>
  <si>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</si>
  <si>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</si>
  <si>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</si>
  <si>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</si>
  <si>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</si>
  <si>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</si>
  <si>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</si>
  <si>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</si>
  <si>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</si>
  <si>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</si>
  <si>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</si>
  <si>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</si>
  <si>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</si>
  <si>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</si>
  <si>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</si>
  <si>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</si>
  <si>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</si>
  <si>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</si>
  <si>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</si>
  <si>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</si>
  <si>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</si>
  <si>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</si>
  <si>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</si>
  <si>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</si>
  <si>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</si>
  <si>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</si>
  <si>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</si>
  <si>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</si>
  <si>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</si>
  <si>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</si>
  <si>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</si>
  <si>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</si>
  <si>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</si>
  <si>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</si>
  <si>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</si>
  <si>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</si>
  <si>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</si>
  <si>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</si>
  <si>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</si>
  <si>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</si>
  <si>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</si>
  <si>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</si>
  <si>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</si>
  <si>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</si>
  <si>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</si>
  <si>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</si>
  <si>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</si>
  <si>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</si>
  <si>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</si>
  <si>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</si>
  <si>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</si>
  <si>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</si>
  <si>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</si>
  <si>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</si>
  <si>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</si>
  <si>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</si>
  <si>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</si>
  <si>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</si>
  <si>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</si>
  <si>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</si>
  <si>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</si>
  <si>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</si>
  <si>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</si>
  <si>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</si>
  <si>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</si>
  <si>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</si>
  <si>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</si>
  <si>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</si>
  <si>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</si>
  <si>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</si>
  <si>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</si>
  <si>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</si>
  <si>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</si>
  <si>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</si>
  <si>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</si>
  <si>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</si>
  <si>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</si>
  <si>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</si>
  <si>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</si>
  <si>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</si>
  <si>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</si>
  <si>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</si>
  <si>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</si>
  <si>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</si>
  <si>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</si>
  <si>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</si>
  <si>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</si>
  <si>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</si>
  <si>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</si>
  <si>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</si>
  <si>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</si>
  <si>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</si>
  <si>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</si>
  <si>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</si>
  <si>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</si>
  <si>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</si>
  <si>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</si>
  <si>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</si>
  <si>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</si>
  <si>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</si>
  <si>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</si>
  <si>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</si>
  <si>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</si>
  <si>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</si>
  <si>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</si>
  <si>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</si>
  <si>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</si>
  <si>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</si>
  <si>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</si>
  <si>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</si>
  <si>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</si>
  <si>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</si>
  <si>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</si>
  <si>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</si>
  <si>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</si>
  <si>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</si>
  <si>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</si>
  <si>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</si>
  <si>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</si>
  <si>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</si>
  <si>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</si>
  <si>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</si>
  <si>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</si>
  <si>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</si>
  <si>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</si>
  <si>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</si>
  <si>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</si>
  <si>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</si>
  <si>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</si>
  <si>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</si>
  <si>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</si>
  <si>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</si>
  <si>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</si>
  <si>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</si>
  <si>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</si>
  <si>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</si>
  <si>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</si>
  <si>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</si>
  <si>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</si>
  <si>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</si>
  <si>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</si>
  <si>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</si>
  <si>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</si>
  <si>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</si>
  <si>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</si>
  <si>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</si>
  <si>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</si>
  <si>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</si>
  <si>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</si>
  <si>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</si>
  <si>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</si>
  <si>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</si>
  <si>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</si>
  <si>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</si>
  <si>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</si>
  <si>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</si>
  <si>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</si>
  <si>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</si>
  <si>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</si>
  <si>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</si>
  <si>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</si>
  <si>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</si>
  <si>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</si>
  <si>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</si>
  <si>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</si>
  <si>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</si>
  <si>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</si>
  <si>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</si>
  <si>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</si>
  <si>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</si>
  <si>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</si>
  <si>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</si>
  <si>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</si>
  <si>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</si>
  <si>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</si>
  <si>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</si>
  <si>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</si>
  <si>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</si>
  <si>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</si>
  <si>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</si>
  <si>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</si>
  <si>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</si>
  <si>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</si>
  <si>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</si>
  <si>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</si>
  <si>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</si>
  <si>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</si>
  <si>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</si>
  <si>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</si>
  <si>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</si>
  <si>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</si>
  <si>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</si>
  <si>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</si>
  <si>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</si>
  <si>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</si>
  <si>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</si>
  <si>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</si>
  <si>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</si>
  <si>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</si>
  <si>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</si>
  <si>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</si>
  <si>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</si>
  <si>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</si>
  <si>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</si>
  <si>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</si>
  <si>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</si>
  <si>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</si>
  <si>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</si>
  <si>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</si>
  <si>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</si>
  <si>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</si>
  <si>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</si>
  <si>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</si>
  <si>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</si>
  <si>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</si>
  <si>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</si>
  <si>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</si>
  <si>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</si>
  <si>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</si>
  <si>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</si>
  <si>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</si>
  <si>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</si>
  <si>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</si>
  <si>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</si>
  <si>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</si>
  <si>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</si>
  <si>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</si>
  <si>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</si>
  <si>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</si>
  <si>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</si>
  <si>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</si>
  <si>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</si>
  <si>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</si>
  <si>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</si>
  <si>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</si>
  <si>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</si>
  <si>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</si>
  <si>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</si>
  <si>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</si>
  <si>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</si>
  <si>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</si>
  <si>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</si>
  <si>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</si>
  <si>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</si>
  <si>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</si>
  <si>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</si>
  <si>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</si>
  <si>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</si>
  <si>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</si>
  <si>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</si>
  <si>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</si>
  <si>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</si>
  <si>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</si>
  <si>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</si>
  <si>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</si>
  <si>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</si>
  <si>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</si>
  <si>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</si>
  <si>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</si>
  <si>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</si>
  <si>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</si>
  <si>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</si>
  <si>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</si>
  <si>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</si>
  <si>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</si>
  <si>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</si>
  <si>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</si>
  <si>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</si>
  <si>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</si>
  <si>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</si>
  <si>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</si>
  <si>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</si>
  <si>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</si>
  <si>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</si>
  <si>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</si>
  <si>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</si>
  <si>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</si>
  <si>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</si>
  <si>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</si>
  <si>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</si>
  <si>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</si>
  <si>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</si>
  <si>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</si>
  <si>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</si>
  <si>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</si>
  <si>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</si>
  <si>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</si>
  <si>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</si>
  <si>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</si>
  <si>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</si>
  <si>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</si>
  <si>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</si>
  <si>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</si>
  <si>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</si>
  <si>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</si>
  <si>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</si>
  <si>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</si>
  <si>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</si>
  <si>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</si>
  <si>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</si>
  <si>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</si>
  <si>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</si>
  <si>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</si>
  <si>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</si>
  <si>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</si>
  <si>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</si>
  <si>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</si>
  <si>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</si>
  <si>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</si>
  <si>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</si>
  <si>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</si>
  <si>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</si>
  <si>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</si>
  <si>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</si>
  <si>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</si>
  <si>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</si>
  <si>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</si>
  <si>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</si>
  <si>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</si>
  <si>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</si>
  <si>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</si>
  <si>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</si>
  <si>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</si>
  <si>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</si>
  <si>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</si>
  <si>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</si>
  <si>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</si>
  <si>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</si>
  <si>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</si>
  <si>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</si>
  <si>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</si>
  <si>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</si>
  <si>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</si>
  <si>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</si>
  <si>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</si>
  <si>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</si>
  <si>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</si>
  <si>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</si>
  <si>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</si>
  <si>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</si>
  <si>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</si>
  <si>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</si>
  <si>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</si>
  <si>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</si>
  <si>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</si>
  <si>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</si>
  <si>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</si>
  <si>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</si>
  <si>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</si>
  <si>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</si>
  <si>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</si>
  <si>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</si>
  <si>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</si>
  <si>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</si>
  <si>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</si>
  <si>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</si>
  <si>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</si>
  <si>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</si>
  <si>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</si>
  <si>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</si>
  <si>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</si>
  <si>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</si>
  <si>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</si>
  <si>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</si>
  <si>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</si>
  <si>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</si>
  <si>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</si>
  <si>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</si>
  <si>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</si>
  <si>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</si>
  <si>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</si>
  <si>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</si>
  <si>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</si>
  <si>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</si>
  <si>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</si>
  <si>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</si>
  <si>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</si>
  <si>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</si>
  <si>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</si>
  <si>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</si>
  <si>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</si>
  <si>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</si>
  <si>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</si>
  <si>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</si>
  <si>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</si>
  <si>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</si>
  <si>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</si>
  <si>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</si>
  <si>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</si>
  <si>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</si>
  <si>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</si>
  <si>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</si>
  <si>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</si>
  <si>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</si>
  <si>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</si>
  <si>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</si>
  <si>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</si>
  <si>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</si>
  <si>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</si>
  <si>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</si>
  <si>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</si>
  <si>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</si>
  <si>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</si>
  <si>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</si>
  <si>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</si>
  <si>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</si>
  <si>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</si>
  <si>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</si>
  <si>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</si>
  <si>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</si>
  <si>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</si>
  <si>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</si>
  <si>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</si>
  <si>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</si>
  <si>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</si>
  <si>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</si>
  <si>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</si>
  <si>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</si>
  <si>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</si>
  <si>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</si>
  <si>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</si>
  <si>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</si>
  <si>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</si>
  <si>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</si>
  <si>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</si>
  <si>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</si>
  <si>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</si>
  <si>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</si>
  <si>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</si>
  <si>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</si>
  <si>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</si>
  <si>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</si>
  <si>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</si>
  <si>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</si>
  <si>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</si>
  <si>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</si>
  <si>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</si>
  <si>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</si>
  <si>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</si>
  <si>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</si>
  <si>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</si>
  <si>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</si>
  <si>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</si>
  <si>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</si>
  <si>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</si>
  <si>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</si>
  <si>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</si>
  <si>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</si>
  <si>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</si>
  <si>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</si>
  <si>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</si>
  <si>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</si>
  <si>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</si>
  <si>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</si>
  <si>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</si>
  <si>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</si>
  <si>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</si>
  <si>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</si>
  <si>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</si>
  <si>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</si>
  <si>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</si>
  <si>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</si>
  <si>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</si>
  <si>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</si>
  <si>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</si>
  <si>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</si>
  <si>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</si>
  <si>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</si>
  <si>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</si>
  <si>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</si>
  <si>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</si>
  <si>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</si>
  <si>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</si>
  <si>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</si>
  <si>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</si>
  <si>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</si>
  <si>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</si>
  <si>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</si>
  <si>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</si>
  <si>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</si>
  <si>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</si>
  <si>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</si>
  <si>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</si>
  <si>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</si>
  <si>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</si>
  <si>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</si>
  <si>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</si>
  <si>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</si>
  <si>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</si>
  <si>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</si>
  <si>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</si>
  <si>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</si>
  <si>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</si>
  <si>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</si>
  <si>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</si>
  <si>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</si>
  <si>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</si>
  <si>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</si>
  <si>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</si>
  <si>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</si>
  <si>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</si>
  <si>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</si>
  <si>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</si>
  <si>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</si>
  <si>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</si>
  <si>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</si>
  <si>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</si>
  <si>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</si>
  <si>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</si>
  <si>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</si>
  <si>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</si>
  <si>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</si>
  <si>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</si>
  <si>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</si>
  <si>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</si>
  <si>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</si>
  <si>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</si>
  <si>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</si>
  <si>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</si>
  <si>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</si>
  <si>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</si>
  <si>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</si>
  <si>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</si>
  <si>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</si>
  <si>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</si>
  <si>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</si>
  <si>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</si>
  <si>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</si>
  <si>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</si>
  <si>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</si>
  <si>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</si>
  <si>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</si>
  <si>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</si>
  <si>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</si>
  <si>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</si>
  <si>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</si>
  <si>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</si>
  <si>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</si>
  <si>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</si>
  <si>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</si>
  <si>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</si>
  <si>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</si>
  <si>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</si>
  <si>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</si>
  <si>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</si>
  <si>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</si>
  <si>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</si>
  <si>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</si>
  <si>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</si>
  <si>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</si>
  <si>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</si>
  <si>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</si>
  <si>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</si>
  <si>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</si>
  <si>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</si>
  <si>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</si>
  <si>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</si>
  <si>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</si>
  <si>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</si>
  <si>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</si>
  <si>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</si>
  <si>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</si>
  <si>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</si>
  <si>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</si>
  <si>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</si>
  <si>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</si>
  <si>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</si>
  <si>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</si>
  <si>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</si>
  <si>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</si>
  <si>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</si>
  <si>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</si>
  <si>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</si>
  <si>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</si>
  <si>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</si>
  <si>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</si>
  <si>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</si>
  <si>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</si>
  <si>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</si>
  <si>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</si>
  <si>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</si>
  <si>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</si>
  <si>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</si>
  <si>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</si>
  <si>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</si>
  <si>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</si>
  <si>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</si>
  <si>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</si>
  <si>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</si>
  <si>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</si>
  <si>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</si>
  <si>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</si>
  <si>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</si>
  <si>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</si>
  <si>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</si>
  <si>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</si>
  <si>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</si>
  <si>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</si>
  <si>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</si>
  <si>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</si>
  <si>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</si>
  <si>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</si>
  <si>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</si>
  <si>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</si>
  <si>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</si>
  <si>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</si>
  <si>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</si>
  <si>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</si>
  <si>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</si>
  <si>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</si>
  <si>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</si>
  <si>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</si>
  <si>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</si>
  <si>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</si>
  <si>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</si>
  <si>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</si>
  <si>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</si>
  <si>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</si>
  <si>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</si>
  <si>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</si>
  <si>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</si>
  <si>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</si>
  <si>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</si>
  <si>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</si>
  <si>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</si>
  <si>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</si>
  <si>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</si>
  <si>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</si>
  <si>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</si>
  <si>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</si>
  <si>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</si>
  <si>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</si>
  <si>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</si>
  <si>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</si>
  <si>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</si>
  <si>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</si>
  <si>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</si>
  <si>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</si>
  <si>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</si>
  <si>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</si>
  <si>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</si>
  <si>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</si>
  <si>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</si>
  <si>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</si>
  <si>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</si>
  <si>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</si>
  <si>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</si>
  <si>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</si>
  <si>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</si>
  <si>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</si>
  <si>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</si>
  <si>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</si>
  <si>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</si>
  <si>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</si>
  <si>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</si>
  <si>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</si>
  <si>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</si>
  <si>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</si>
  <si>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</si>
  <si>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</si>
  <si>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</si>
  <si>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</si>
  <si>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</si>
  <si>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</si>
  <si>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</si>
  <si>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</si>
  <si>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</si>
  <si>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</si>
  <si>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</si>
  <si>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</si>
  <si>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</si>
  <si>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</si>
  <si>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</si>
  <si>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</si>
  <si>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</si>
  <si>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</si>
  <si>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</si>
  <si>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</si>
  <si>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</si>
  <si>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</si>
  <si>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</si>
  <si>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</si>
  <si>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</si>
  <si>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</si>
  <si>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</si>
  <si>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</si>
  <si>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</si>
  <si>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</si>
  <si>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</si>
  <si>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</si>
  <si>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</si>
  <si>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</si>
  <si>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</si>
  <si>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</si>
  <si>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</si>
  <si>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</si>
  <si>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</si>
  <si>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</si>
  <si>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</si>
  <si>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</si>
  <si>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</si>
  <si>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</si>
  <si>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</si>
  <si>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</si>
  <si>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</si>
  <si>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</si>
  <si>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</si>
  <si>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</si>
  <si>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</si>
  <si>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</si>
  <si>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</si>
  <si>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</si>
  <si>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</si>
  <si>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</si>
  <si>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</si>
  <si>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</si>
  <si>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</si>
  <si>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</si>
  <si>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</si>
  <si>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</si>
  <si>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</si>
  <si>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</si>
  <si>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</si>
  <si>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</si>
  <si>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</si>
  <si>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</si>
  <si>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</si>
  <si>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</si>
  <si>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</si>
  <si>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</si>
  <si>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</si>
  <si>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</si>
  <si>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</si>
  <si>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</si>
  <si>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</si>
  <si>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</si>
  <si>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</si>
  <si>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</si>
  <si>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</si>
  <si>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</si>
  <si>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</si>
  <si>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</si>
  <si>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</si>
  <si>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</si>
  <si>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</si>
  <si>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</si>
  <si>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</si>
  <si>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</si>
  <si>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</si>
  <si>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</si>
  <si>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</si>
  <si>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</si>
  <si>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</si>
  <si>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</si>
  <si>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</si>
  <si>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</si>
  <si>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</si>
  <si>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</si>
  <si>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</si>
  <si>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</si>
  <si>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</si>
  <si>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</si>
  <si>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</si>
  <si>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</si>
  <si>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</si>
  <si>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</si>
  <si>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</si>
  <si>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</si>
  <si>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</si>
  <si>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</si>
  <si>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</si>
  <si>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</si>
  <si>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</si>
  <si>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</si>
  <si>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</si>
  <si>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</si>
  <si>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</si>
  <si>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</si>
  <si>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</si>
  <si>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</si>
  <si>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</si>
  <si>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</si>
  <si>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</si>
  <si>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</si>
  <si>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</si>
  <si>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</si>
  <si>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</si>
  <si>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</si>
  <si>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</si>
  <si>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</si>
  <si>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</si>
  <si>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</si>
  <si>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</si>
  <si>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</si>
  <si>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</si>
  <si>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</si>
  <si>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</si>
  <si>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</si>
  <si>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</si>
  <si>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</si>
  <si>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</si>
  <si>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</si>
  <si>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</si>
  <si>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</si>
  <si>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</si>
  <si>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</si>
  <si>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</si>
  <si>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</si>
  <si>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</si>
  <si>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</si>
  <si>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</si>
  <si>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</si>
  <si>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</si>
  <si>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</si>
  <si>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</si>
  <si>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</si>
  <si>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</si>
  <si>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</si>
  <si>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</si>
  <si>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</si>
  <si>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</si>
  <si>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</si>
  <si>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</si>
  <si>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</si>
  <si>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</si>
  <si>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</si>
  <si>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</si>
  <si>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</si>
  <si>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</si>
  <si>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</si>
  <si>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</si>
  <si>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</si>
  <si>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</si>
  <si>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</si>
  <si>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</si>
  <si>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</si>
  <si>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</si>
  <si>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</si>
  <si>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</si>
  <si>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</si>
  <si>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</si>
  <si>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</si>
  <si>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</si>
  <si>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</si>
  <si>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</si>
  <si>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</si>
  <si>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</si>
  <si>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</si>
  <si>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</si>
  <si>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</si>
  <si>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</si>
  <si>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</si>
  <si>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</si>
  <si>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</si>
  <si>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</si>
  <si>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</si>
  <si>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</si>
  <si>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</si>
  <si>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</si>
  <si>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</si>
  <si>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</si>
  <si>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</si>
  <si>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</si>
  <si>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</si>
  <si>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</si>
  <si>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</si>
  <si>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</si>
  <si>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</si>
  <si>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</si>
  <si>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</si>
  <si>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</si>
  <si>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</si>
  <si>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</si>
  <si>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</si>
  <si>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</si>
  <si>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</si>
  <si>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</si>
  <si>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</si>
  <si>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</si>
  <si>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</si>
  <si>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</si>
  <si>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</si>
  <si>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</si>
  <si>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</si>
  <si>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</si>
  <si>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</si>
  <si>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</si>
  <si>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</si>
  <si>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</si>
  <si>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</si>
  <si>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</si>
  <si>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</si>
  <si>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</si>
  <si>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</si>
  <si>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</si>
  <si>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</si>
  <si>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</si>
  <si>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</si>
  <si>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</si>
  <si>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</si>
  <si>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</si>
  <si>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</si>
  <si>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</si>
  <si>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</si>
  <si>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</si>
  <si>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</si>
  <si>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</si>
  <si>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</si>
  <si>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</si>
  <si>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</si>
  <si>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</si>
  <si>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</si>
  <si>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</si>
  <si>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</si>
  <si>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</si>
  <si>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</si>
  <si>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</si>
  <si>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</si>
  <si>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</si>
  <si>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</si>
  <si>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</si>
  <si>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</si>
  <si>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</si>
  <si>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</si>
  <si>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</si>
  <si>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</si>
  <si>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</si>
  <si>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</si>
  <si>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</si>
  <si>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</si>
  <si>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</si>
  <si>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</si>
  <si>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</si>
  <si>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</si>
  <si>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</si>
  <si>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</si>
  <si>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</si>
  <si>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</si>
  <si>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</si>
  <si>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</si>
  <si>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</si>
  <si>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</si>
  <si>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</si>
  <si>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</si>
  <si>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</si>
  <si>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</si>
  <si>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</si>
  <si>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</si>
  <si>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</si>
  <si>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</si>
  <si>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</si>
  <si>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</si>
  <si>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</si>
  <si>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</si>
  <si>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</si>
  <si>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</si>
  <si>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</si>
  <si>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</si>
  <si>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</si>
  <si>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</si>
  <si>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</si>
  <si>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</si>
  <si>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</si>
  <si>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</si>
  <si>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</si>
  <si>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</si>
  <si>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</si>
  <si>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</si>
  <si>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</si>
  <si>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</si>
  <si>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</si>
  <si>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</si>
  <si>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</si>
  <si>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</si>
  <si>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</si>
  <si>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</si>
  <si>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</si>
  <si>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</si>
  <si>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</si>
  <si>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</si>
  <si>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</si>
  <si>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</si>
  <si>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</si>
  <si>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</si>
  <si>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</si>
  <si>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</si>
  <si>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</si>
  <si>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</si>
  <si>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</si>
  <si>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</si>
  <si>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</si>
  <si>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</si>
  <si>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</si>
  <si>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</si>
  <si>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</si>
  <si>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</si>
  <si>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</si>
  <si>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</si>
  <si>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</si>
  <si>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</si>
  <si>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</si>
  <si>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</si>
  <si>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</si>
  <si>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</si>
  <si>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</si>
  <si>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</si>
  <si>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</si>
  <si>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</si>
  <si>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</si>
  <si>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</si>
  <si>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</si>
  <si>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</si>
  <si>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</si>
  <si>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</si>
  <si>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</si>
  <si>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</si>
  <si>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</si>
  <si>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</si>
  <si>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</si>
  <si>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</si>
  <si>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</si>
  <si>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</si>
  <si>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</si>
  <si>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</si>
  <si>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</si>
  <si>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</si>
  <si>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</si>
  <si>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</si>
  <si>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</si>
  <si>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</si>
  <si>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</si>
  <si>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</si>
  <si>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</si>
  <si>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</si>
  <si>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</si>
  <si>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</si>
  <si>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</si>
  <si>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</si>
  <si>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</si>
  <si>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</si>
  <si>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</si>
  <si>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</si>
  <si>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</si>
  <si>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</si>
  <si>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</si>
  <si>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</si>
  <si>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</si>
  <si>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</si>
  <si>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</si>
  <si>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</si>
  <si>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</si>
  <si>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</si>
  <si>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</si>
  <si>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</si>
  <si>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</si>
  <si>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</si>
  <si>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</si>
  <si>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</si>
  <si>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</si>
  <si>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</si>
  <si>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</si>
  <si>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</si>
  <si>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</si>
  <si>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</si>
  <si>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</si>
  <si>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</si>
  <si>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</si>
  <si>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</si>
  <si>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</si>
  <si>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</si>
  <si>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</si>
  <si>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</si>
  <si>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</si>
  <si>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</si>
  <si>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</si>
  <si>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</si>
  <si>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</si>
  <si>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</si>
  <si>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</si>
  <si>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</si>
  <si>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</si>
  <si>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</si>
  <si>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</si>
  <si>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</si>
  <si>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</si>
  <si>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</si>
  <si>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</si>
  <si>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</si>
  <si>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</si>
  <si>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</si>
  <si>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</si>
  <si>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</si>
  <si>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</si>
  <si>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</si>
  <si>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</si>
  <si>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</si>
  <si>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</si>
  <si>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</si>
  <si>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</si>
  <si>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</si>
  <si>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</si>
  <si>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</si>
  <si>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</si>
  <si>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</si>
  <si>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</si>
  <si>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</si>
  <si>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</si>
  <si>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</si>
  <si>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</si>
  <si>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</si>
  <si>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</si>
  <si>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</si>
  <si>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</si>
  <si>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</si>
  <si>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</si>
  <si>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</si>
  <si>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</si>
  <si>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</si>
  <si>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</si>
  <si>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</si>
  <si>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</si>
  <si>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</si>
  <si>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</si>
  <si>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</si>
  <si>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</si>
  <si>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</si>
  <si>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</si>
  <si>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</si>
  <si>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</si>
  <si>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</si>
  <si>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</si>
  <si>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</si>
  <si>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</si>
  <si>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</si>
  <si>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</si>
  <si>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</si>
  <si>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</si>
  <si>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</si>
  <si>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</si>
  <si>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</si>
  <si>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</si>
  <si>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</si>
  <si>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</si>
  <si>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</si>
  <si>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</si>
  <si>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</si>
  <si>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</si>
  <si>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</si>
  <si>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</si>
  <si>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</si>
  <si>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</si>
  <si>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</si>
  <si>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</si>
  <si>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</si>
  <si>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</si>
  <si>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</si>
  <si>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</si>
  <si>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</si>
  <si>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</si>
  <si>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</si>
  <si>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</si>
  <si>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</si>
  <si>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</si>
  <si>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</si>
  <si>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</si>
  <si>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</si>
  <si>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</si>
  <si>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</si>
  <si>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</si>
  <si>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</si>
  <si>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</si>
  <si>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</si>
  <si>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</si>
  <si>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</si>
  <si>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</si>
  <si>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</si>
  <si>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</si>
  <si>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</si>
  <si>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</si>
  <si>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</si>
  <si>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</si>
  <si>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</si>
  <si>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</si>
  <si>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</si>
  <si>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</si>
  <si>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</si>
  <si>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</si>
  <si>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</si>
  <si>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</si>
  <si>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</si>
  <si>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</si>
  <si>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</si>
  <si>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</si>
  <si>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</si>
  <si>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</si>
  <si>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</si>
  <si>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</si>
  <si>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</si>
  <si>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</si>
  <si>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</si>
  <si>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</si>
  <si>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</si>
  <si>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</si>
  <si>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</si>
  <si>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</si>
  <si>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</si>
  <si>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</si>
  <si>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</si>
  <si>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</si>
  <si>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</si>
  <si>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</si>
  <si>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</si>
  <si>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</si>
  <si>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</si>
  <si>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</si>
  <si>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</si>
  <si>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</si>
  <si>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</si>
  <si>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</si>
  <si>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</si>
  <si>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</si>
  <si>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</si>
  <si>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</si>
  <si>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</si>
  <si>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</si>
  <si>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</si>
  <si>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</si>
  <si>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</si>
  <si>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</si>
  <si>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</si>
  <si>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</si>
  <si>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</si>
  <si>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</si>
  <si>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</si>
  <si>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</si>
  <si>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</si>
  <si>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</si>
  <si>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</si>
  <si>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</si>
  <si>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</si>
  <si>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</si>
  <si>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</si>
  <si>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</si>
  <si>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</si>
  <si>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</si>
  <si>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</si>
  <si>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</si>
  <si>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</si>
  <si>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</si>
  <si>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</si>
  <si>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</si>
  <si>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</si>
  <si>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</si>
  <si>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</si>
  <si>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</si>
  <si>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</si>
  <si>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</si>
  <si>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</si>
  <si>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</si>
  <si>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</si>
  <si>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</si>
  <si>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</si>
  <si>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</si>
  <si>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</si>
  <si>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</si>
  <si>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</si>
  <si>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</si>
  <si>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</si>
  <si>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</si>
  <si>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</si>
  <si>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</si>
  <si>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</si>
  <si>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</si>
  <si>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</si>
  <si>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</si>
  <si>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</si>
  <si>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</si>
  <si>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</si>
  <si>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</si>
  <si>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</si>
  <si>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</si>
  <si>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</si>
  <si>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</si>
  <si>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</si>
  <si>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</si>
  <si>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</si>
  <si>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</si>
  <si>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</si>
  <si>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</si>
  <si>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</si>
  <si>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</si>
  <si>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</si>
  <si>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</si>
  <si>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</si>
  <si>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</si>
  <si>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</si>
  <si>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</si>
  <si>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</si>
  <si>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</si>
  <si>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</si>
  <si>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</si>
  <si>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</si>
  <si>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</si>
  <si>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</si>
  <si>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</si>
  <si>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</si>
  <si>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</si>
  <si>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</si>
  <si>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</si>
  <si>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</si>
  <si>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</si>
  <si>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</si>
  <si>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</si>
  <si>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</si>
  <si>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</si>
  <si>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</si>
  <si>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</si>
  <si>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</si>
  <si>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</si>
  <si>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</si>
  <si>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</si>
  <si>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</si>
  <si>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</si>
  <si>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</si>
  <si>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</si>
  <si>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</si>
  <si>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</si>
  <si>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</si>
  <si>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</si>
  <si>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</si>
  <si>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</si>
  <si>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</si>
  <si>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</si>
  <si>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</si>
  <si>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</si>
  <si>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</si>
  <si>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</si>
  <si>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</si>
  <si>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</si>
  <si>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</si>
  <si>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</si>
  <si>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</si>
  <si>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</si>
  <si>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</si>
  <si>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</si>
  <si>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</si>
  <si>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</si>
  <si>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</si>
  <si>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</si>
  <si>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</si>
  <si>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</si>
  <si>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</si>
  <si>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</si>
  <si>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</si>
  <si>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</si>
  <si>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</si>
  <si>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</si>
  <si>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</si>
  <si>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</si>
  <si>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</si>
  <si>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</si>
  <si>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</si>
  <si>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</si>
  <si>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</si>
  <si>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</si>
  <si>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</si>
  <si>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</si>
  <si>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</si>
  <si>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</si>
  <si>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</si>
  <si>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</si>
  <si>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</si>
  <si>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</si>
  <si>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</si>
  <si>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</si>
  <si>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</si>
  <si>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</si>
  <si>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</si>
  <si>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</si>
  <si>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</si>
  <si>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</si>
  <si>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</si>
  <si>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</si>
  <si>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</si>
  <si>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</si>
  <si>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</si>
  <si>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</si>
  <si>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</si>
  <si>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</si>
  <si>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</si>
  <si>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</si>
  <si>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</si>
  <si>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</si>
  <si>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</si>
  <si>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</si>
  <si>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</si>
  <si>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</si>
  <si>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</si>
  <si>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</si>
  <si>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</si>
  <si>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</si>
  <si>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</si>
  <si>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</si>
  <si>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</si>
  <si>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</si>
  <si>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</si>
  <si>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</si>
  <si>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</si>
  <si>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</si>
  <si>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</si>
  <si>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</si>
  <si>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</si>
  <si>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</si>
  <si>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</si>
  <si>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</si>
  <si>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</si>
  <si>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</si>
  <si>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</si>
  <si>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</si>
  <si>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</si>
  <si>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</si>
  <si>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</si>
  <si>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</si>
  <si>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</si>
  <si>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</si>
  <si>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</si>
  <si>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</si>
  <si>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</si>
  <si>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</si>
  <si>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</si>
  <si>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</si>
  <si>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</si>
  <si>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</si>
  <si>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</si>
  <si>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</si>
  <si>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</si>
  <si>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</si>
  <si>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</si>
  <si>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</si>
  <si>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</si>
  <si>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</si>
  <si>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</si>
  <si>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</si>
  <si>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</si>
  <si>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</si>
  <si>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</si>
  <si>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</si>
  <si>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</si>
  <si>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</si>
  <si>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</si>
  <si>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</si>
  <si>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</si>
  <si>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</si>
  <si>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</si>
  <si>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</si>
  <si>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</si>
  <si>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</si>
  <si>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</si>
  <si>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</si>
  <si>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</si>
  <si>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</si>
  <si>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</si>
  <si>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</si>
  <si>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</si>
  <si>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</si>
  <si>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</si>
  <si>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</si>
  <si>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</si>
  <si>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</si>
  <si>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</si>
  <si>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</si>
  <si>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</si>
  <si>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</si>
  <si>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</si>
  <si>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</si>
  <si>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</si>
  <si>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</si>
  <si>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</si>
  <si>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</si>
  <si>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</si>
  <si>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</si>
  <si>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</si>
  <si>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</si>
  <si>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</si>
  <si>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</si>
  <si>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</si>
  <si>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</si>
  <si>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</si>
  <si>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</si>
  <si>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</si>
  <si>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</si>
  <si>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</si>
  <si>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</si>
  <si>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</si>
  <si>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</si>
  <si>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</si>
  <si>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</si>
  <si>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</si>
  <si>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</si>
  <si>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</si>
  <si>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</si>
  <si>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</si>
  <si>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</si>
  <si>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</si>
  <si>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</si>
  <si>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</si>
  <si>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</si>
  <si>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</si>
  <si>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</si>
  <si>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</si>
  <si>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</si>
  <si>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</si>
  <si>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</si>
  <si>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</si>
  <si>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</si>
  <si>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</si>
  <si>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</si>
  <si>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</si>
  <si>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</si>
  <si>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</si>
  <si>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</si>
  <si>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</si>
  <si>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</si>
  <si>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</si>
  <si>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</si>
  <si>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</si>
  <si>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</si>
  <si>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</si>
  <si>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</si>
  <si>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</si>
  <si>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</si>
  <si>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</si>
  <si>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</si>
  <si>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</si>
  <si>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</si>
  <si>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</si>
  <si>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</si>
  <si>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</si>
  <si>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</si>
  <si>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</si>
  <si>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</si>
  <si>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</si>
  <si>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</si>
  <si>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</si>
  <si>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</si>
  <si>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</si>
  <si>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</si>
  <si>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</si>
  <si>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</si>
  <si>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</si>
  <si>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</si>
  <si>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</si>
  <si>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</si>
  <si>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</si>
  <si>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</si>
  <si>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</si>
  <si>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</si>
  <si>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</si>
  <si>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</si>
  <si>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</si>
  <si>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</si>
  <si>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</si>
  <si>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</si>
  <si>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</si>
  <si>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</si>
  <si>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</si>
  <si>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</si>
  <si>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</si>
  <si>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</si>
  <si>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</si>
  <si>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</si>
  <si>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</si>
  <si>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</si>
  <si>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</si>
  <si>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</si>
  <si>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</si>
  <si>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</si>
  <si>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</si>
  <si>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</si>
  <si>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</si>
  <si>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</si>
  <si>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</si>
  <si>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</si>
  <si>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</si>
  <si>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</si>
  <si>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</si>
  <si>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</si>
  <si>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</si>
  <si>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</si>
  <si>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</si>
  <si>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</si>
  <si>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</si>
  <si>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</si>
  <si>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</si>
  <si>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</si>
  <si>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</si>
  <si>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</si>
  <si>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</si>
  <si>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</si>
  <si>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</si>
  <si>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</si>
  <si>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</si>
  <si>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</si>
  <si>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</si>
  <si>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</si>
  <si>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</si>
  <si>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</si>
  <si>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</si>
  <si>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</si>
  <si>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</si>
  <si>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</si>
  <si>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</si>
  <si>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</si>
  <si>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</si>
  <si>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</si>
  <si>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</si>
  <si>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</si>
  <si>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</si>
  <si>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</si>
  <si>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</si>
  <si>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</si>
  <si>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</si>
  <si>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</si>
  <si>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</si>
  <si>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</si>
  <si>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</si>
  <si>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</si>
  <si>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</si>
  <si>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</si>
  <si>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</si>
  <si>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</si>
  <si>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</si>
  <si>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</si>
  <si>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</si>
  <si>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</si>
  <si>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</si>
  <si>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</si>
  <si>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</si>
  <si>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</si>
  <si>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</si>
  <si>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</si>
  <si>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</si>
  <si>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</si>
  <si>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</si>
  <si>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</si>
  <si>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</si>
  <si>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</si>
  <si>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</si>
  <si>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</si>
  <si>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</si>
  <si>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</si>
  <si>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</si>
  <si>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</si>
  <si>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</si>
  <si>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</si>
  <si>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</si>
  <si>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</si>
  <si>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</si>
  <si>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</si>
  <si>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</si>
  <si>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</si>
  <si>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</si>
  <si>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</si>
  <si>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</si>
  <si>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</si>
  <si>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</si>
  <si>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</si>
  <si>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</si>
  <si>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</si>
  <si>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</si>
  <si>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</si>
  <si>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</si>
  <si>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</si>
  <si>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</si>
  <si>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</si>
  <si>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</si>
  <si>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</si>
  <si>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</si>
  <si>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</si>
  <si>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</si>
  <si>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</si>
  <si>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</si>
  <si>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</si>
  <si>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</si>
  <si>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</si>
  <si>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</si>
  <si>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</si>
  <si>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</si>
  <si>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</si>
  <si>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</si>
  <si>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</si>
  <si>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</si>
  <si>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</si>
  <si>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</si>
  <si>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</si>
  <si>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</si>
  <si>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</si>
  <si>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</si>
  <si>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</si>
  <si>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</si>
  <si>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</si>
  <si>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</si>
  <si>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</si>
  <si>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</si>
  <si>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</si>
  <si>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</si>
  <si>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</si>
  <si>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</si>
  <si>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</si>
  <si>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</si>
  <si>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</si>
  <si>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</si>
  <si>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</si>
  <si>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</si>
  <si>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</si>
  <si>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</si>
  <si>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</si>
  <si>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</si>
  <si>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</si>
  <si>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</si>
  <si>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</si>
  <si>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</si>
  <si>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</si>
  <si>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</si>
  <si>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</si>
  <si>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</si>
  <si>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</si>
  <si>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</si>
  <si>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</si>
  <si>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</si>
  <si>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</si>
  <si>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</si>
  <si>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</si>
  <si>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</si>
  <si>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</si>
  <si>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</si>
  <si>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</si>
  <si>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</si>
  <si>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</si>
  <si>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</si>
  <si>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</si>
  <si>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</si>
  <si>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</si>
  <si>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</si>
  <si>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</si>
  <si>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</si>
  <si>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</si>
  <si>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</si>
  <si>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</si>
  <si>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</si>
  <si>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</si>
  <si>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</si>
  <si>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</si>
  <si>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</si>
  <si>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</si>
  <si>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</si>
  <si>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</si>
  <si>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</si>
  <si>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</si>
  <si>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</si>
  <si>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</si>
  <si>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</si>
  <si>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</si>
  <si>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</si>
  <si>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</si>
  <si>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</si>
  <si>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</si>
  <si>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</si>
  <si>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</si>
  <si>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</si>
  <si>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</si>
  <si>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</si>
  <si>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</si>
  <si>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</si>
  <si>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</si>
  <si>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</si>
  <si>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</si>
  <si>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</si>
  <si>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</si>
  <si>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</si>
  <si>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</si>
  <si>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</si>
  <si>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</si>
  <si>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</si>
  <si>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</si>
  <si>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</si>
  <si>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</si>
  <si>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</si>
  <si>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</si>
  <si>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</si>
  <si>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</si>
  <si>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</si>
  <si>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</si>
  <si>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</si>
  <si>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</si>
  <si>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</si>
  <si>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</si>
  <si>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</si>
  <si>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</si>
  <si>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</si>
  <si>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</si>
  <si>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</si>
  <si>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</si>
  <si>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</si>
  <si>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</si>
  <si>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</si>
  <si>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</si>
  <si>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</si>
  <si>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</si>
  <si>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</si>
  <si>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</si>
  <si>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</si>
  <si>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</si>
  <si>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</si>
  <si>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</si>
  <si>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</si>
  <si>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</si>
  <si>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</si>
  <si>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</si>
  <si>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</si>
  <si>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</si>
  <si>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</si>
  <si>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</si>
  <si>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</si>
  <si>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</si>
  <si>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</si>
  <si>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</si>
  <si>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</si>
  <si>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</si>
  <si>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</si>
  <si>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</si>
  <si>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</si>
  <si>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</si>
  <si>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</si>
  <si>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</si>
  <si>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</si>
  <si>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</si>
  <si>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</si>
  <si>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</si>
  <si>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</si>
  <si>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</si>
  <si>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</si>
  <si>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</si>
  <si>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</si>
  <si>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</si>
  <si>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</si>
  <si>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</si>
  <si>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</si>
  <si>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</si>
  <si>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</si>
  <si>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</si>
  <si>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</si>
  <si>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</si>
  <si>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</si>
  <si>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</si>
  <si>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</si>
  <si>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</si>
  <si>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</si>
  <si>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</si>
  <si>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</si>
  <si>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</si>
  <si>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</si>
  <si>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</si>
  <si>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</si>
  <si>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</si>
  <si>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</si>
  <si>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</si>
  <si>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</si>
  <si>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</si>
  <si>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</si>
  <si>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</si>
  <si>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</si>
  <si>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</si>
  <si>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</si>
  <si>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</si>
  <si>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</si>
  <si>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</si>
  <si>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</si>
  <si>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</si>
  <si>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</si>
  <si>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</si>
  <si>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</si>
  <si>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</si>
  <si>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</si>
  <si>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</si>
  <si>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</si>
  <si>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</si>
  <si>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</si>
  <si>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</si>
  <si>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</si>
  <si>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</si>
  <si>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</si>
  <si>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</si>
  <si>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</si>
  <si>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</si>
  <si>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</si>
  <si>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</si>
  <si>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</si>
  <si>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</si>
  <si>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</si>
  <si>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</si>
  <si>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</si>
  <si>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</si>
  <si>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</si>
  <si>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</si>
  <si>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</si>
  <si>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</si>
  <si>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</si>
  <si>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</si>
  <si>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</si>
  <si>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</si>
  <si>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</si>
  <si>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</si>
  <si>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</si>
  <si>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</si>
  <si>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</si>
  <si>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</si>
  <si>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</si>
  <si>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</si>
  <si>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</si>
  <si>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</si>
  <si>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</si>
  <si>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</si>
  <si>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</si>
  <si>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</si>
  <si>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</si>
  <si>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</si>
  <si>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</si>
  <si>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</si>
  <si>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</si>
  <si>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</si>
  <si>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</si>
  <si>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</si>
  <si>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</si>
  <si>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</si>
  <si>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</si>
  <si>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</si>
  <si>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</si>
  <si>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</si>
  <si>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</si>
  <si>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</si>
  <si>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</si>
  <si>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</si>
  <si>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</si>
  <si>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</si>
  <si>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</si>
  <si>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</si>
  <si>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</si>
  <si>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</si>
  <si>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</si>
  <si>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</si>
  <si>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</si>
  <si>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</si>
  <si>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</si>
  <si>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</si>
  <si>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</si>
  <si>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</si>
  <si>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</si>
  <si>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</si>
  <si>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</si>
  <si>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</si>
  <si>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</si>
  <si>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</si>
  <si>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</si>
  <si>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</si>
  <si>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</si>
  <si>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</si>
  <si>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</si>
  <si>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</si>
  <si>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</si>
  <si>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</si>
  <si>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</si>
  <si>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</si>
  <si>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</si>
  <si>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</si>
  <si>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</si>
  <si>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</si>
  <si>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</si>
  <si>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</si>
  <si>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</si>
  <si>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</si>
  <si>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</si>
  <si>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</si>
  <si>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</si>
  <si>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</si>
  <si>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</si>
  <si>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</si>
  <si>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</si>
  <si>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</si>
  <si>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</si>
  <si>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</si>
  <si>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</si>
  <si>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</si>
  <si>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</si>
  <si>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</si>
  <si>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</si>
  <si>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</si>
  <si>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</si>
  <si>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</si>
  <si>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</si>
  <si>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</si>
  <si>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</si>
  <si>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</si>
  <si>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</si>
  <si>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</si>
  <si>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</si>
  <si>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</si>
  <si>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</si>
  <si>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</si>
  <si>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</si>
  <si>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</si>
  <si>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</si>
  <si>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</si>
  <si>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</si>
  <si>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</si>
  <si>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</si>
  <si>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</si>
  <si>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</si>
  <si>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</si>
  <si>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</si>
  <si>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</si>
  <si>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</si>
  <si>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</si>
  <si>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</si>
  <si>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</si>
  <si>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</si>
  <si>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</si>
  <si>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</si>
  <si>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</si>
  <si>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</si>
  <si>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</si>
  <si>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</si>
  <si>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</si>
  <si>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</si>
  <si>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</si>
  <si>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</si>
  <si>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</si>
  <si>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</si>
  <si>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</si>
  <si>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</si>
  <si>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</si>
  <si>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</si>
  <si>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</si>
  <si>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</si>
  <si>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</si>
  <si>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</si>
  <si>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</si>
  <si>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</si>
  <si>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</si>
  <si>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</si>
  <si>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</si>
  <si>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</si>
  <si>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</si>
  <si>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</si>
  <si>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</si>
  <si>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</si>
  <si>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</si>
  <si>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</si>
  <si>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</si>
  <si>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</si>
  <si>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</si>
  <si>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</si>
  <si>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</si>
  <si>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</si>
  <si>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</si>
  <si>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</si>
  <si>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</si>
  <si>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</si>
  <si>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</si>
  <si>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</si>
  <si>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</si>
  <si>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</si>
  <si>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</si>
  <si>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</si>
  <si>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</si>
  <si>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</si>
  <si>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</si>
  <si>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</si>
  <si>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</si>
  <si>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</si>
  <si>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</si>
  <si>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</si>
  <si>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</si>
  <si>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</si>
  <si>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</si>
  <si>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</si>
  <si>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</si>
  <si>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</si>
  <si>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</si>
  <si>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</si>
  <si>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</si>
  <si>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</si>
  <si>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</si>
  <si>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</si>
  <si>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</si>
  <si>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</si>
  <si>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</si>
  <si>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</si>
  <si>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</si>
  <si>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</si>
  <si>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</si>
  <si>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</si>
  <si>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</si>
  <si>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</si>
  <si>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</si>
  <si>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</si>
  <si>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</si>
  <si>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</si>
  <si>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</si>
  <si>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</si>
  <si>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</si>
  <si>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</si>
  <si>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</si>
  <si>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</si>
  <si>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</si>
  <si>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</si>
  <si>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</si>
  <si>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</si>
  <si>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</si>
  <si>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</si>
  <si>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</si>
  <si>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</si>
  <si>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</si>
  <si>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</si>
  <si>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</si>
  <si>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</si>
  <si>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</si>
  <si>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</si>
  <si>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</si>
  <si>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</si>
  <si>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</si>
  <si>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</si>
  <si>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</si>
  <si>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</si>
  <si>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</si>
  <si>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</si>
  <si>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</si>
  <si>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</si>
  <si>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</si>
  <si>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</si>
  <si>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</si>
  <si>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</si>
  <si>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</si>
  <si>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</si>
  <si>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</si>
  <si>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</si>
  <si>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</si>
  <si>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</si>
  <si>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</si>
  <si>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</si>
  <si>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</si>
  <si>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</si>
  <si>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</si>
  <si>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</si>
  <si>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</si>
  <si>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</si>
  <si>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</si>
  <si>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</si>
  <si>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</si>
  <si>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</si>
  <si>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</si>
  <si>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</si>
  <si>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</si>
  <si>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</si>
  <si>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</si>
  <si>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</si>
  <si>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</si>
  <si>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</si>
  <si>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</si>
  <si>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</si>
  <si>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</si>
  <si>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</si>
  <si>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</si>
  <si>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</si>
  <si>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</si>
  <si>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</si>
  <si>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</si>
  <si>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</si>
  <si>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</si>
  <si>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</si>
  <si>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</si>
  <si>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</si>
  <si>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</si>
  <si>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</si>
  <si>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</si>
  <si>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</si>
  <si>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</si>
  <si>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</si>
  <si>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</si>
  <si>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</si>
  <si>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</si>
  <si>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</si>
  <si>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</si>
  <si>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</si>
  <si>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</si>
  <si>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</si>
  <si>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</si>
  <si>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</si>
  <si>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</si>
  <si>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</si>
  <si>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</si>
  <si>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</si>
  <si>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</si>
  <si>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</si>
  <si>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</si>
  <si>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</si>
  <si>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</si>
  <si>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</si>
  <si>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</si>
  <si>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</si>
  <si>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</si>
  <si>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</si>
  <si>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</si>
  <si>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</si>
  <si>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</si>
  <si>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</si>
  <si>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</si>
  <si>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</si>
  <si>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</si>
  <si>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</si>
  <si>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</si>
  <si>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</si>
  <si>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</si>
  <si>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</si>
  <si>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</si>
  <si>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</si>
  <si>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</si>
  <si>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</si>
  <si>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</si>
  <si>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</si>
  <si>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</si>
  <si>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</si>
  <si>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</si>
  <si>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</si>
  <si>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</si>
  <si>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</si>
  <si>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</si>
  <si>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</si>
  <si>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</si>
  <si>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</si>
  <si>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</si>
  <si>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</si>
  <si>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</si>
  <si>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</si>
  <si>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</si>
  <si>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</si>
  <si>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</si>
  <si>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</si>
  <si>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</si>
  <si>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</si>
  <si>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</si>
  <si>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</si>
  <si>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</si>
  <si>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</si>
  <si>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</si>
  <si>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</si>
  <si>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</si>
  <si>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</si>
  <si>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</si>
  <si>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</si>
  <si>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</si>
  <si>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</si>
  <si>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</si>
  <si>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</si>
  <si>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</si>
  <si>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</si>
  <si>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</si>
  <si>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</si>
  <si>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</si>
  <si>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</si>
  <si>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</si>
  <si>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</si>
  <si>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</si>
  <si>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</si>
  <si>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</si>
  <si>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</si>
  <si>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</si>
  <si>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</si>
  <si>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</si>
  <si>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</si>
  <si>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</si>
  <si>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</si>
  <si>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</si>
  <si>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</si>
  <si>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</si>
  <si>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</si>
  <si>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</si>
  <si>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</si>
  <si>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</si>
  <si>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</si>
  <si>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</si>
  <si>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</si>
  <si>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</si>
  <si>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</si>
  <si>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</si>
  <si>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</si>
  <si>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</si>
  <si>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</si>
  <si>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</si>
  <si>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</si>
  <si>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</si>
  <si>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</si>
  <si>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</si>
  <si>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</si>
  <si>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</si>
  <si>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</si>
  <si>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</si>
  <si>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</si>
  <si>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</si>
  <si>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</si>
  <si>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</si>
  <si>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</si>
  <si>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</si>
  <si>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</si>
  <si>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</si>
  <si>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</si>
  <si>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</si>
  <si>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</si>
  <si>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</si>
  <si>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</si>
  <si>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</si>
  <si>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</si>
  <si>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</si>
  <si>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</si>
  <si>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</si>
  <si>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</si>
  <si>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</si>
  <si>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</si>
  <si>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</si>
  <si>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</si>
  <si>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</si>
  <si>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</si>
  <si>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</si>
  <si>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</si>
  <si>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</si>
  <si>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</si>
  <si>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</si>
  <si>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</si>
  <si>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</si>
  <si>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</si>
  <si>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</si>
  <si>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</si>
  <si>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</si>
  <si>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</si>
  <si>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</si>
  <si>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</si>
  <si>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</si>
  <si>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</si>
  <si>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</si>
  <si>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</si>
  <si>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</si>
  <si>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</si>
  <si>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</si>
  <si>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</si>
  <si>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</si>
  <si>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</si>
  <si>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</si>
  <si>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</si>
  <si>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</si>
  <si>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</si>
  <si>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</si>
  <si>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</si>
  <si>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</si>
  <si>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</si>
  <si>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</si>
  <si>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</si>
  <si>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</si>
  <si>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</si>
  <si>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</si>
  <si>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</si>
  <si>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</si>
  <si>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</si>
  <si>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</si>
  <si>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</si>
  <si>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</si>
  <si>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</si>
  <si>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</si>
  <si>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</si>
  <si>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</si>
  <si>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</si>
  <si>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</si>
  <si>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</si>
  <si>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</si>
  <si>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</si>
  <si>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</si>
  <si>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</si>
  <si>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</si>
  <si>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</si>
  <si>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</si>
  <si>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</si>
  <si>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</si>
  <si>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</si>
  <si>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</si>
  <si>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</si>
  <si>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</si>
  <si>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</si>
  <si>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</si>
  <si>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</si>
  <si>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</si>
  <si>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</si>
  <si>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</si>
  <si>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</si>
  <si>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</si>
  <si>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</si>
  <si>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</si>
  <si>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</si>
  <si>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</si>
  <si>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</si>
  <si>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</si>
  <si>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</si>
  <si>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</si>
  <si>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</si>
  <si>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</si>
  <si>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</si>
  <si>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</si>
  <si>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</si>
  <si>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</si>
  <si>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</si>
  <si>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</si>
  <si>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</si>
  <si>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</si>
  <si>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</si>
  <si>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</si>
  <si>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</si>
  <si>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</si>
  <si>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</si>
  <si>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</si>
  <si>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</si>
  <si>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</si>
  <si>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</si>
  <si>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</si>
  <si>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</si>
  <si>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</si>
  <si>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</si>
  <si>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</si>
  <si>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</si>
  <si>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</si>
  <si>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</si>
  <si>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</si>
  <si>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</si>
  <si>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</si>
  <si>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</si>
  <si>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</si>
  <si>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</si>
  <si>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</si>
  <si>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</si>
  <si>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</si>
  <si>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</si>
  <si>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</si>
  <si>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</si>
  <si>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</si>
  <si>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</si>
  <si>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</si>
  <si>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</si>
  <si>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</si>
  <si>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</si>
  <si>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</si>
  <si>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</si>
  <si>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</si>
  <si>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</si>
  <si>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</si>
  <si>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</si>
  <si>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</si>
  <si>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</si>
  <si>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</si>
  <si>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</si>
  <si>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</si>
  <si>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</si>
  <si>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</si>
  <si>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</si>
  <si>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</si>
  <si>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</si>
  <si>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</si>
  <si>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</si>
  <si>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</si>
  <si>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</si>
  <si>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</si>
  <si>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</si>
  <si>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</si>
  <si>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</si>
  <si>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</si>
  <si>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</si>
  <si>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</si>
  <si>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</si>
  <si>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</si>
  <si>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</si>
  <si>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</si>
  <si>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</si>
  <si>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</si>
  <si>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</si>
  <si>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</si>
  <si>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</si>
  <si>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</si>
  <si>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</si>
  <si>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</si>
  <si>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</si>
  <si>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</si>
  <si>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</si>
  <si>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</si>
  <si>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</si>
  <si>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</si>
  <si>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</si>
  <si>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</si>
  <si>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</si>
  <si>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</si>
  <si>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</si>
  <si>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</si>
  <si>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</si>
  <si>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</si>
  <si>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</si>
  <si>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</si>
  <si>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</si>
  <si>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</si>
  <si>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</si>
  <si>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</si>
  <si>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</si>
  <si>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</si>
  <si>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</si>
  <si>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</si>
  <si>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</si>
  <si>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</si>
  <si>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</si>
  <si>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</si>
  <si>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</si>
  <si>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</si>
  <si>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</si>
  <si>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</si>
  <si>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</si>
  <si>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</si>
  <si>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</si>
  <si>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</si>
  <si>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</si>
  <si>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</si>
  <si>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</si>
  <si>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</si>
  <si>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</si>
  <si>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</si>
  <si>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</si>
  <si>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</si>
  <si>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</si>
  <si>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</si>
  <si>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</si>
  <si>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</si>
  <si>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</si>
  <si>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</si>
  <si>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</si>
  <si>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</si>
  <si>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</si>
  <si>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</si>
  <si>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</si>
  <si>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</si>
  <si>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</si>
  <si>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</si>
  <si>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</si>
  <si>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</si>
  <si>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</si>
  <si>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</si>
  <si>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</si>
  <si>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</si>
  <si>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</si>
  <si>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</si>
  <si>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</si>
  <si>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</si>
  <si>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</si>
  <si>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</si>
  <si>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</si>
  <si>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</si>
  <si>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</si>
  <si>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</si>
  <si>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</si>
  <si>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</si>
  <si>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</si>
  <si>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</si>
  <si>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</si>
  <si>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</si>
  <si>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</si>
  <si>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</si>
  <si>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</si>
  <si>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</si>
  <si>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</si>
  <si>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</si>
  <si>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</si>
  <si>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</si>
  <si>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</si>
  <si>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</si>
  <si>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</si>
  <si>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</si>
  <si>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</si>
  <si>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</si>
  <si>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</si>
  <si>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</si>
  <si>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</si>
  <si>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</si>
  <si>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</si>
  <si>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</si>
  <si>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</si>
  <si>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</si>
  <si>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</si>
  <si>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</si>
  <si>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</si>
  <si>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</si>
  <si>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</si>
  <si>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</si>
  <si>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</si>
  <si>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</si>
  <si>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</si>
  <si>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</si>
  <si>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</si>
  <si>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</si>
  <si>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</si>
  <si>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</si>
  <si>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</si>
  <si>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</si>
  <si>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</si>
  <si>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</si>
  <si>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</si>
  <si>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</si>
  <si>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</si>
  <si>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</si>
  <si>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</si>
  <si>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</si>
  <si>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</si>
  <si>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</si>
  <si>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</si>
  <si>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</si>
  <si>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</si>
  <si>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</si>
  <si>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</si>
  <si>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</si>
  <si>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</si>
  <si>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</si>
  <si>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</si>
  <si>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</si>
  <si>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</si>
  <si>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</si>
  <si>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</si>
  <si>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</si>
  <si>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</si>
  <si>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</si>
  <si>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</si>
  <si>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</si>
  <si>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</si>
  <si>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</si>
  <si>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</si>
  <si>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</si>
  <si>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</si>
  <si>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</si>
  <si>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</si>
  <si>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</si>
  <si>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</si>
  <si>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</si>
  <si>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</si>
  <si>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</si>
  <si>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</si>
  <si>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</si>
  <si>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</si>
  <si>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</si>
  <si>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</si>
  <si>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</si>
  <si>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</si>
  <si>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</si>
  <si>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</si>
  <si>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</si>
  <si>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</si>
  <si>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</si>
  <si>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</si>
  <si>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</si>
  <si>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</si>
  <si>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</si>
  <si>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</si>
  <si>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</si>
  <si>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</si>
  <si>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</si>
  <si>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</si>
  <si>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</si>
  <si>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</si>
  <si>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</si>
  <si>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</si>
  <si>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</si>
  <si>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</si>
  <si>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</si>
  <si>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</si>
  <si>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</si>
  <si>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</si>
  <si>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</si>
  <si>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</si>
  <si>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</si>
  <si>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</si>
  <si>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</si>
  <si>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</si>
  <si>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</si>
  <si>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</si>
  <si>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</si>
  <si>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</si>
  <si>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</si>
  <si>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</si>
  <si>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</si>
  <si>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</si>
  <si>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</si>
  <si>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</si>
  <si>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</si>
  <si>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</si>
  <si>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</si>
  <si>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</si>
  <si>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</si>
  <si>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</si>
  <si>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</si>
  <si>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</si>
  <si>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</si>
  <si>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</si>
  <si>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</si>
  <si>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</si>
  <si>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</si>
  <si>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</si>
  <si>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</si>
  <si>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</si>
  <si>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</si>
  <si>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</si>
  <si>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</si>
  <si>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</si>
  <si>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</si>
  <si>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</si>
  <si>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</si>
  <si>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</si>
  <si>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</si>
  <si>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</si>
  <si>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</si>
  <si>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</si>
  <si>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</si>
  <si>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</si>
  <si>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</si>
  <si>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</si>
  <si>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</si>
  <si>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</si>
  <si>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</si>
  <si>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</si>
  <si>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</si>
  <si>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</si>
  <si>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</si>
  <si>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</si>
  <si>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</si>
  <si>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</si>
  <si>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</si>
  <si>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</si>
  <si>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</si>
  <si>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</si>
  <si>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</si>
  <si>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</si>
  <si>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</si>
  <si>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</si>
  <si>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</si>
  <si>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</si>
  <si>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</si>
  <si>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</si>
  <si>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</si>
  <si>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</si>
  <si>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</si>
  <si>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</si>
  <si>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</si>
  <si>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</si>
  <si>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</si>
  <si>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</si>
  <si>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</si>
  <si>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</si>
  <si>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</si>
  <si>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</si>
  <si>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</si>
  <si>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</si>
  <si>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</si>
  <si>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</si>
  <si>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</si>
  <si>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</si>
  <si>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</si>
  <si>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</si>
  <si>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</si>
  <si>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</si>
  <si>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</si>
  <si>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</si>
  <si>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</si>
  <si>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</si>
  <si>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</si>
  <si>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</si>
  <si>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</si>
  <si>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</si>
  <si>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</si>
  <si>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</si>
  <si>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</si>
  <si>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</si>
  <si>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</si>
  <si>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</si>
  <si>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</si>
  <si>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</si>
  <si>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</si>
  <si>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</si>
  <si>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</si>
  <si>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</si>
  <si>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</si>
  <si>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</si>
  <si>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</si>
  <si>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</si>
  <si>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</si>
  <si>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</si>
  <si>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</si>
  <si>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</si>
  <si>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</si>
  <si>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</si>
  <si>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</si>
  <si>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</si>
  <si>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</si>
  <si>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</si>
  <si>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</si>
  <si>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</si>
  <si>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</si>
  <si>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</si>
  <si>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</si>
  <si>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</si>
  <si>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</si>
  <si>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</si>
  <si>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</si>
  <si>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</si>
  <si>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</si>
  <si>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</si>
  <si>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</si>
  <si>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</si>
  <si>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</si>
  <si>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</si>
  <si>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</si>
  <si>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</si>
  <si>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</si>
  <si>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</si>
  <si>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</si>
  <si>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</si>
  <si>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</si>
  <si>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</si>
  <si>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</si>
  <si>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</si>
  <si>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</si>
  <si>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</si>
  <si>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</si>
  <si>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</si>
  <si>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</si>
  <si>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</si>
  <si>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</si>
  <si>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</si>
  <si>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</si>
  <si>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</si>
  <si>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</si>
  <si>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</si>
  <si>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</si>
  <si>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</si>
  <si>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</si>
  <si>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</si>
  <si>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</si>
  <si>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</si>
  <si>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</si>
  <si>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</si>
  <si>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</si>
  <si>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</si>
  <si>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</si>
  <si>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</si>
  <si>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</si>
  <si>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</si>
  <si>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</si>
  <si>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</si>
  <si>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</si>
  <si>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</si>
  <si>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</si>
  <si>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</si>
  <si>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</si>
  <si>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</si>
  <si>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</si>
  <si>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</si>
  <si>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</si>
  <si>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</si>
  <si>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</si>
  <si>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</si>
  <si>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</si>
  <si>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</si>
  <si>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</si>
  <si>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</si>
  <si>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</si>
  <si>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</si>
  <si>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</si>
  <si>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</si>
  <si>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</si>
  <si>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</si>
  <si>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</si>
  <si>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</si>
  <si>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</si>
  <si>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</si>
  <si>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</si>
  <si>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</si>
  <si>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</si>
  <si>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</si>
  <si>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</si>
  <si>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</si>
  <si>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</si>
  <si>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</si>
  <si>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</si>
  <si>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</si>
  <si>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</si>
  <si>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</si>
  <si>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</si>
  <si>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</si>
  <si>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</si>
  <si>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</si>
  <si>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</si>
  <si>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</si>
  <si>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</si>
  <si>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</si>
  <si>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</si>
  <si>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</si>
  <si>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</si>
  <si>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</si>
  <si>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</si>
  <si>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</si>
  <si>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</si>
  <si>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</si>
  <si>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</si>
  <si>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</si>
  <si>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</si>
  <si>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</si>
  <si>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</si>
  <si>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</si>
  <si>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</si>
  <si>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</si>
  <si>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</si>
  <si>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</si>
  <si>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</si>
  <si>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</si>
  <si>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</si>
  <si>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</si>
  <si>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</si>
  <si>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</si>
  <si>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</si>
  <si>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</si>
  <si>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</si>
  <si>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</si>
  <si>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</si>
  <si>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</si>
  <si>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</si>
  <si>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</si>
  <si>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</si>
  <si>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</si>
  <si>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</si>
  <si>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</si>
  <si>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</si>
  <si>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</si>
  <si>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</si>
  <si>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</si>
  <si>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</si>
  <si>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</si>
  <si>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</si>
  <si>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</si>
  <si>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</si>
  <si>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</si>
  <si>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</si>
  <si>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</si>
  <si>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</si>
  <si>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</si>
  <si>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</si>
  <si>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</si>
  <si>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</si>
  <si>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</si>
  <si>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</si>
  <si>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</si>
  <si>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</si>
  <si>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</si>
  <si>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</si>
  <si>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</si>
  <si>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</si>
  <si>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</si>
  <si>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</si>
  <si>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</si>
  <si>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</si>
  <si>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</si>
  <si>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</si>
  <si>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</si>
  <si>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</si>
  <si>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</si>
  <si>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</si>
  <si>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</si>
  <si>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</si>
  <si>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</si>
  <si>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</si>
  <si>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</si>
  <si>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</si>
  <si>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</si>
  <si>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</si>
  <si>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</si>
  <si>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</si>
  <si>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</si>
  <si>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</si>
  <si>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</si>
  <si>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</si>
  <si>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</si>
  <si>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</si>
  <si>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</si>
  <si>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</si>
  <si>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</si>
  <si>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</si>
  <si>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</si>
  <si>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</si>
  <si>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</si>
  <si>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</si>
  <si>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</si>
  <si>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</si>
  <si>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</si>
  <si>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</si>
  <si>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</si>
  <si>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</si>
  <si>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</si>
  <si>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</si>
  <si>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</si>
  <si>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</si>
  <si>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</si>
  <si>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</si>
  <si>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</si>
  <si>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</si>
  <si>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</si>
  <si>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</si>
  <si>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</si>
  <si>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</si>
  <si>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</si>
  <si>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</si>
  <si>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</si>
  <si>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</si>
  <si>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</si>
  <si>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</si>
  <si>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</si>
  <si>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</si>
  <si>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</si>
  <si>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</si>
  <si>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</si>
  <si>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</si>
  <si>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</si>
  <si>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</si>
  <si>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</si>
  <si>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</si>
  <si>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</si>
  <si>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</si>
  <si>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</si>
  <si>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</si>
  <si>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</si>
  <si>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</si>
  <si>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</si>
  <si>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</si>
  <si>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</si>
  <si>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</si>
  <si>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</si>
  <si>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</si>
  <si>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</si>
  <si>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</si>
  <si>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</si>
  <si>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</si>
  <si>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</si>
  <si>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</si>
  <si>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</si>
  <si>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</si>
  <si>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</si>
  <si>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</si>
  <si>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</si>
  <si>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</si>
  <si>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</si>
  <si>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</si>
  <si>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</si>
  <si>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</si>
  <si>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</si>
  <si>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</si>
  <si>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</si>
  <si>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</si>
  <si>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</si>
  <si>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</si>
  <si>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</si>
  <si>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</si>
  <si>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</si>
  <si>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</si>
  <si>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</si>
  <si>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</si>
  <si>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</si>
  <si>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</si>
  <si>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</si>
  <si>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</si>
  <si>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</si>
  <si>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</si>
  <si>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</si>
  <si>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</si>
  <si>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</si>
  <si>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</si>
  <si>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</si>
  <si>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</si>
  <si>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</si>
  <si>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</si>
  <si>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</si>
  <si>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</si>
  <si>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</si>
  <si>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</si>
  <si>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</si>
  <si>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</si>
  <si>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</si>
  <si>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</si>
  <si>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</si>
  <si>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</si>
  <si>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</si>
  <si>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</si>
  <si>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</si>
  <si>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</si>
  <si>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</si>
  <si>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</si>
  <si>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</si>
  <si>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</si>
  <si>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</si>
  <si>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</si>
  <si>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</si>
  <si>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</si>
  <si>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</si>
  <si>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</si>
  <si>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</si>
  <si>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</si>
  <si>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</si>
  <si>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</si>
  <si>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</si>
  <si>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</si>
  <si>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</si>
  <si>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</si>
  <si>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</si>
  <si>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</si>
  <si>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</si>
  <si>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</si>
  <si>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</si>
  <si>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</si>
  <si>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</si>
  <si>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</si>
  <si>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</si>
  <si>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</si>
  <si>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</si>
  <si>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</si>
  <si>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</si>
  <si>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</si>
  <si>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</si>
  <si>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</si>
  <si>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</si>
  <si>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</si>
  <si>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</si>
  <si>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</si>
  <si>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</si>
  <si>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</si>
  <si>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</si>
  <si>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</si>
  <si>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</si>
  <si>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</si>
  <si>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</si>
  <si>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</si>
  <si>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</si>
  <si>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</si>
  <si>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</si>
  <si>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</si>
  <si>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</si>
  <si>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</si>
  <si>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</si>
  <si>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</si>
  <si>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</si>
  <si>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</si>
  <si>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</si>
  <si>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</si>
  <si>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</si>
  <si>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</si>
  <si>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</si>
  <si>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</si>
  <si>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</si>
  <si>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</si>
  <si>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</si>
  <si>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</si>
  <si>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</si>
  <si>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</si>
  <si>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</si>
  <si>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</si>
  <si>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</si>
  <si>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</si>
  <si>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</si>
  <si>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</si>
  <si>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</si>
  <si>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</si>
  <si>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</si>
  <si>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</si>
  <si>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</si>
  <si>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</si>
  <si>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</si>
  <si>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</si>
  <si>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</si>
  <si>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</si>
  <si>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</si>
  <si>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</si>
  <si>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</si>
  <si>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</si>
  <si>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</si>
  <si>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</si>
  <si>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</si>
  <si>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</si>
  <si>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</si>
  <si>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</si>
  <si>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</si>
  <si>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</si>
  <si>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</si>
  <si>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</si>
  <si>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</si>
  <si>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</si>
  <si>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</si>
  <si>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</si>
  <si>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</si>
  <si>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</si>
  <si>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</si>
  <si>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</si>
  <si>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</si>
  <si>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</si>
  <si>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</si>
  <si>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</si>
  <si>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</si>
  <si>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</si>
  <si>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</si>
  <si>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</si>
  <si>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</si>
  <si>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</si>
  <si>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</si>
  <si>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</si>
  <si>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</si>
  <si>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</si>
  <si>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</si>
  <si>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</si>
  <si>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</si>
  <si>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</si>
  <si>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</si>
  <si>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</si>
  <si>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</si>
  <si>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</si>
  <si>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</si>
  <si>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</si>
  <si>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</si>
  <si>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</si>
  <si>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</si>
  <si>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</si>
  <si>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</si>
  <si>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</si>
  <si>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</si>
  <si>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</si>
  <si>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</si>
  <si>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</si>
  <si>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</si>
  <si>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</si>
  <si>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</si>
  <si>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</si>
  <si>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</si>
  <si>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</si>
  <si>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</si>
  <si>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</si>
  <si>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</si>
  <si>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</si>
  <si>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</si>
  <si>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</si>
  <si>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</si>
  <si>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</si>
  <si>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</si>
  <si>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</si>
  <si>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</si>
  <si>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</si>
  <si>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</si>
  <si>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</si>
  <si>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</si>
  <si>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</si>
  <si>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</si>
  <si>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</si>
  <si>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</si>
  <si>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</si>
  <si>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</si>
  <si>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</si>
  <si>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</si>
  <si>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</si>
  <si>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</si>
  <si>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</si>
  <si>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</si>
  <si>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</si>
  <si>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</si>
  <si>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</si>
  <si>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</si>
  <si>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</si>
  <si>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</si>
  <si>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</si>
  <si>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</si>
  <si>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</si>
  <si>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</si>
  <si>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</si>
  <si>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</si>
  <si>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</si>
  <si>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</si>
  <si>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</si>
  <si>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</si>
  <si>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</si>
  <si>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</si>
  <si>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</si>
  <si>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</si>
  <si>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</si>
  <si>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</si>
  <si>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</si>
  <si>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</si>
  <si>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</si>
  <si>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</si>
  <si>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</si>
  <si>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</si>
  <si>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</si>
  <si>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</si>
  <si>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</si>
  <si>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</si>
  <si>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</si>
  <si>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</si>
  <si>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</si>
  <si>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</si>
  <si>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</si>
  <si>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</si>
  <si>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</si>
  <si>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</si>
  <si>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</si>
  <si>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</si>
  <si>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</si>
  <si>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</si>
  <si>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</si>
  <si>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</si>
  <si>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</si>
  <si>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</si>
  <si>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</si>
  <si>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</si>
  <si>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</si>
  <si>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</si>
  <si>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</si>
  <si>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</si>
  <si>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</si>
  <si>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</si>
  <si>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</si>
  <si>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</si>
  <si>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</si>
  <si>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</si>
  <si>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</si>
  <si>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</si>
  <si>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</si>
  <si>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</si>
  <si>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</si>
  <si>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</si>
  <si>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</si>
  <si>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</si>
  <si>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</si>
  <si>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</si>
  <si>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</si>
  <si>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</si>
  <si>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</si>
  <si>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</si>
  <si>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</si>
  <si>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</si>
  <si>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</si>
  <si>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</si>
  <si>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</si>
  <si>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</si>
  <si>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</si>
  <si>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</si>
  <si>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</si>
  <si>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</si>
  <si>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</si>
  <si>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</si>
  <si>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</si>
  <si>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</si>
  <si>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</si>
  <si>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</si>
  <si>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</si>
  <si>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</si>
  <si>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</si>
  <si>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</si>
  <si>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</si>
  <si>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</si>
  <si>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</si>
  <si>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</si>
  <si>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</si>
  <si>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</si>
  <si>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</si>
  <si>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</si>
  <si>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</si>
  <si>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</si>
  <si>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</si>
  <si>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</si>
  <si>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</si>
  <si>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</si>
  <si>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</si>
  <si>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</si>
  <si>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</si>
  <si>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</si>
  <si>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</si>
  <si>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</si>
  <si>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</si>
  <si>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</si>
  <si>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</si>
  <si>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</si>
  <si>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</si>
  <si>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</si>
  <si>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</si>
  <si>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</si>
  <si>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</si>
  <si>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</si>
  <si>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</si>
  <si>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</si>
  <si>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</si>
  <si>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</si>
  <si>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</si>
  <si>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</si>
  <si>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</si>
  <si>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</si>
  <si>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</si>
  <si>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</si>
  <si>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</si>
  <si>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</si>
  <si>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</si>
  <si>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</si>
  <si>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</si>
  <si>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</si>
  <si>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</si>
  <si>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</si>
  <si>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</si>
  <si>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</si>
  <si>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</si>
  <si>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</si>
  <si>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</si>
  <si>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</si>
  <si>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</si>
  <si>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</si>
  <si>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</si>
  <si>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</si>
  <si>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</si>
  <si>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</si>
  <si>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</si>
  <si>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</si>
  <si>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</si>
  <si>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</si>
  <si>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</si>
  <si>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</si>
  <si>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</si>
  <si>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</si>
  <si>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</si>
  <si>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</si>
  <si>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</si>
  <si>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</si>
  <si>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</si>
  <si>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</si>
  <si>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</si>
  <si>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</si>
  <si>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</si>
  <si>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</si>
  <si>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</si>
  <si>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</si>
  <si>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</si>
  <si>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</si>
  <si>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</si>
  <si>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</si>
  <si>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</si>
  <si>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</si>
  <si>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</si>
  <si>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</si>
  <si>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</si>
  <si>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</si>
  <si>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</si>
  <si>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</si>
  <si>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</si>
  <si>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</si>
  <si>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</si>
  <si>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</si>
  <si>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</si>
  <si>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</si>
  <si>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</si>
  <si>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</si>
  <si>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</si>
  <si>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</si>
  <si>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</si>
  <si>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</si>
  <si>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</si>
  <si>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</si>
  <si>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</si>
  <si>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</si>
  <si>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</si>
  <si>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</si>
  <si>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</si>
  <si>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</si>
  <si>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</si>
  <si>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</si>
  <si>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</si>
  <si>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</si>
  <si>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</si>
  <si>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</si>
  <si>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</si>
  <si>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</si>
  <si>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</si>
  <si>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</si>
  <si>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</si>
  <si>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</si>
  <si>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</si>
  <si>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</si>
  <si>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</si>
  <si>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</si>
  <si>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</si>
  <si>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</si>
  <si>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</si>
  <si>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</si>
  <si>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</si>
  <si>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</si>
  <si>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</si>
  <si>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</si>
  <si>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</si>
  <si>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</si>
  <si>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</si>
  <si>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</si>
  <si>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</si>
  <si>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</si>
  <si>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</si>
  <si>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</si>
  <si>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</si>
  <si>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</si>
  <si>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</si>
  <si>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</si>
  <si>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</si>
  <si>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</si>
  <si>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</si>
  <si>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</si>
  <si>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</si>
  <si>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</si>
  <si>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</si>
  <si>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</si>
  <si>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</si>
  <si>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</si>
  <si>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</si>
  <si>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</si>
  <si>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</si>
  <si>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</si>
  <si>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</si>
  <si>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</si>
  <si>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</si>
  <si>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</si>
  <si>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</si>
  <si>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</si>
  <si>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</si>
  <si>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</si>
  <si>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</si>
  <si>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</si>
  <si>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</si>
  <si>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</si>
  <si>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</si>
  <si>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</si>
  <si>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</si>
  <si>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</si>
  <si>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</si>
  <si>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</si>
  <si>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</si>
  <si>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</si>
  <si>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</si>
  <si>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</si>
  <si>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</si>
  <si>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</si>
  <si>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</si>
  <si>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</si>
  <si>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</si>
  <si>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</si>
  <si>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</si>
  <si>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</si>
  <si>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</si>
  <si>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</si>
  <si>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</si>
  <si>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</si>
  <si>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</si>
  <si>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</si>
  <si>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</si>
  <si>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</si>
  <si>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</si>
  <si>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</si>
  <si>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</si>
  <si>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</si>
  <si>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</si>
  <si>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</si>
  <si>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</si>
  <si>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</si>
  <si>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</si>
  <si>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</si>
  <si>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</si>
  <si>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</si>
  <si>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</si>
  <si>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</si>
  <si>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</si>
  <si>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</si>
  <si>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</si>
  <si>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</si>
  <si>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</si>
  <si>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</si>
  <si>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</si>
  <si>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</si>
  <si>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</si>
  <si>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</si>
  <si>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</si>
  <si>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</si>
  <si>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</si>
  <si>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</si>
  <si>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</si>
  <si>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</si>
  <si>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</si>
  <si>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</si>
  <si>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</si>
  <si>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</si>
  <si>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</si>
  <si>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</si>
  <si>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</si>
  <si>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</si>
  <si>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</si>
  <si>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</si>
  <si>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</si>
  <si>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</si>
  <si>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</si>
  <si>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</si>
  <si>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</si>
  <si>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</si>
  <si>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</si>
  <si>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</si>
  <si>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</si>
  <si>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</si>
  <si>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</si>
  <si>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</si>
  <si>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</si>
  <si>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</si>
  <si>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</si>
  <si>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</si>
  <si>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</si>
  <si>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</si>
  <si>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</si>
  <si>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</si>
  <si>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</si>
  <si>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</si>
  <si>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</si>
  <si>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</si>
  <si>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</si>
  <si>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</si>
  <si>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</si>
  <si>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</si>
  <si>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</si>
  <si>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</si>
  <si>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</si>
  <si>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</si>
  <si>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</si>
  <si>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</si>
  <si>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</si>
  <si>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</si>
  <si>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</si>
  <si>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</si>
  <si>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</si>
  <si>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</si>
  <si>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</si>
  <si>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</si>
  <si>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</si>
  <si>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</si>
  <si>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</si>
  <si>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</si>
  <si>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</si>
  <si>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</si>
  <si>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</si>
  <si>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</si>
  <si>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</si>
  <si>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</si>
  <si>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</si>
  <si>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</si>
  <si>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</si>
  <si>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</si>
  <si>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</si>
  <si>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</si>
  <si>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</si>
  <si>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</si>
  <si>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</si>
  <si>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</si>
  <si>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</si>
  <si>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</si>
  <si>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</si>
  <si>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</si>
  <si>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</si>
  <si>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</si>
  <si>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</si>
  <si>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</si>
  <si>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</si>
  <si>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</si>
  <si>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</si>
  <si>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</si>
  <si>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</si>
  <si>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</si>
  <si>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</si>
  <si>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</si>
  <si>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</si>
  <si>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</si>
  <si>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</si>
  <si>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</si>
  <si>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</si>
  <si>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</si>
  <si>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</si>
  <si>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</si>
  <si>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</si>
  <si>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</si>
  <si>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</si>
  <si>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</si>
  <si>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</si>
  <si>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</si>
  <si>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</si>
  <si>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</si>
  <si>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</si>
  <si>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</si>
  <si>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</si>
  <si>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</si>
  <si>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</si>
  <si>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</si>
  <si>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</si>
  <si>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</si>
  <si>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</si>
  <si>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</si>
  <si>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</si>
  <si>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</si>
  <si>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</si>
  <si>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</si>
  <si>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</si>
  <si>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</si>
  <si>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</si>
  <si>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</si>
  <si>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</si>
  <si>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</si>
  <si>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</si>
  <si>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</si>
  <si>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</si>
  <si>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</si>
  <si>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</si>
  <si>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</si>
  <si>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</si>
  <si>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</si>
  <si>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</si>
  <si>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</si>
  <si>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</si>
  <si>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</si>
  <si>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</si>
  <si>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</si>
  <si>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</si>
  <si>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</si>
  <si>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</si>
  <si>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</si>
  <si>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</si>
  <si>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</si>
  <si>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</si>
  <si>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</si>
  <si>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</si>
  <si>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</si>
  <si>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</si>
  <si>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</si>
  <si>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</si>
  <si>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</si>
  <si>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</si>
  <si>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</si>
  <si>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</si>
  <si>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</si>
  <si>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</si>
  <si>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</si>
  <si>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</si>
  <si>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</si>
  <si>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</si>
  <si>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</si>
  <si>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</si>
  <si>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</si>
  <si>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</si>
  <si>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</si>
  <si>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</si>
  <si>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</si>
  <si>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</si>
  <si>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</si>
  <si>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</si>
  <si>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</si>
  <si>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</si>
  <si>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</si>
  <si>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</si>
  <si>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</si>
  <si>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</si>
  <si>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</si>
  <si>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</si>
  <si>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</si>
  <si>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</si>
  <si>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</si>
  <si>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</si>
  <si>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</si>
  <si>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</si>
  <si>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</si>
  <si>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</si>
  <si>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</si>
  <si>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</si>
  <si>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</si>
  <si>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</si>
  <si>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</si>
  <si>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</si>
  <si>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</si>
  <si>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</si>
  <si>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</si>
  <si>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</si>
  <si>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</si>
  <si>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</si>
  <si>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</si>
  <si>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</si>
  <si>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</si>
  <si>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</si>
  <si>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</si>
  <si>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</si>
  <si>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</si>
  <si>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</si>
  <si>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</si>
  <si>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</si>
  <si>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</si>
  <si>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</si>
  <si>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</si>
  <si>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</si>
  <si>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</si>
  <si>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</si>
  <si>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</si>
  <si>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</si>
  <si>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</si>
  <si>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</si>
  <si>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</si>
  <si>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</si>
  <si>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</si>
  <si>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</si>
  <si>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</si>
  <si>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</si>
  <si>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</si>
  <si>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</si>
  <si>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</si>
  <si>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</si>
  <si>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</si>
  <si>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</si>
  <si>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</si>
  <si>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</si>
  <si>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</si>
  <si>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</si>
  <si>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</si>
  <si>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</si>
  <si>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</si>
  <si>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</si>
  <si>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</si>
  <si>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</si>
  <si>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</si>
  <si>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</si>
  <si>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</si>
  <si>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</si>
  <si>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</si>
  <si>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</si>
  <si>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</si>
  <si>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</si>
  <si>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</si>
  <si>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</si>
  <si>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</si>
  <si>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</si>
  <si>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</si>
  <si>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</si>
  <si>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</si>
  <si>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</si>
  <si>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</si>
  <si>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</si>
  <si>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</si>
  <si>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</si>
  <si>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</si>
  <si>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</si>
  <si>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</si>
  <si>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</si>
  <si>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</si>
  <si>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</si>
  <si>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</si>
  <si>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</si>
  <si>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</si>
  <si>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</si>
  <si>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</si>
  <si>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</si>
  <si>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</si>
  <si>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</si>
  <si>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</si>
  <si>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</si>
  <si>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</si>
  <si>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</si>
  <si>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</si>
  <si>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</si>
  <si>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</si>
  <si>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</si>
  <si>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</si>
  <si>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</si>
  <si>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</si>
  <si>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</si>
  <si>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</si>
  <si>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</si>
  <si>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</si>
  <si>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</si>
  <si>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</si>
  <si>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</si>
  <si>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</si>
  <si>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</si>
  <si>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</si>
  <si>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</si>
  <si>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</si>
  <si>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</si>
  <si>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</si>
  <si>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</si>
  <si>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</si>
  <si>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</si>
  <si>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</si>
  <si>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</si>
  <si>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</si>
  <si>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</si>
  <si>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</si>
  <si>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</si>
  <si>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</si>
  <si>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</si>
  <si>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</si>
  <si>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</si>
  <si>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</si>
  <si>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</si>
  <si>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</si>
  <si>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</si>
  <si>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</si>
  <si>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</si>
  <si>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</si>
  <si>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</si>
  <si>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</si>
  <si>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</si>
  <si>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</si>
  <si>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</si>
  <si>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</si>
  <si>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</si>
  <si>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</si>
  <si>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</si>
  <si>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</si>
  <si>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</si>
  <si>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</si>
  <si>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</si>
  <si>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</si>
  <si>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</si>
  <si>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</si>
  <si>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</si>
  <si>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</si>
  <si>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</si>
  <si>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</si>
  <si>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</si>
  <si>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</si>
  <si>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</si>
  <si>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</si>
  <si>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</si>
  <si>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</si>
  <si>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</si>
  <si>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</si>
  <si>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</si>
  <si>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</si>
  <si>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</si>
  <si>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</si>
  <si>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</si>
  <si>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</si>
  <si>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</si>
  <si>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</si>
  <si>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</si>
  <si>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</si>
  <si>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</si>
  <si>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</si>
  <si>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</si>
  <si>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</si>
  <si>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</si>
  <si>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</si>
  <si>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</si>
  <si>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</si>
  <si>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</si>
  <si>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</si>
  <si>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</si>
  <si>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</si>
  <si>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</si>
  <si>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</si>
  <si>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</si>
  <si>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</si>
  <si>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</si>
  <si>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</si>
  <si>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</si>
  <si>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</si>
  <si>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</si>
  <si>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</si>
  <si>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</si>
  <si>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</si>
  <si>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</si>
  <si>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</si>
  <si>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</si>
  <si>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</si>
  <si>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</si>
  <si>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</si>
  <si>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</si>
  <si>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</si>
  <si>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</si>
  <si>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</si>
  <si>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</si>
  <si>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</si>
  <si>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</si>
  <si>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</si>
  <si>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</si>
  <si>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</si>
  <si>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</si>
  <si>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</si>
  <si>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</si>
  <si>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</si>
  <si>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</si>
  <si>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</si>
  <si>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</si>
  <si>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</si>
  <si>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</si>
  <si>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</si>
  <si>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</si>
  <si>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</si>
  <si>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</si>
  <si>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</si>
  <si>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</si>
  <si>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</si>
  <si>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</si>
  <si>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</si>
  <si>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</si>
  <si>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</si>
  <si>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</si>
  <si>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</si>
  <si>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</si>
  <si>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</si>
  <si>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</si>
  <si>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</si>
  <si>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</si>
  <si>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</si>
  <si>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</si>
  <si>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</si>
  <si>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</si>
  <si>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</si>
  <si>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</si>
  <si>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</si>
  <si>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</si>
  <si>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</si>
  <si>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</si>
  <si>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</si>
  <si>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</si>
  <si>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</si>
  <si>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</si>
  <si>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</si>
  <si>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</si>
  <si>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</si>
  <si>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</si>
  <si>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</si>
  <si>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</si>
  <si>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</si>
  <si>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</si>
  <si>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</si>
  <si>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</si>
  <si>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</si>
  <si>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</si>
  <si>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</si>
  <si>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</si>
  <si>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</si>
  <si>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</si>
  <si>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</si>
  <si>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</si>
  <si>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</si>
  <si>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</si>
  <si>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</si>
  <si>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</si>
  <si>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</si>
  <si>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</si>
  <si>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</si>
  <si>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</si>
  <si>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</si>
  <si>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</si>
  <si>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</si>
  <si>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</si>
  <si>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</si>
  <si>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</si>
  <si>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</si>
  <si>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</si>
  <si>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</si>
  <si>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</si>
  <si>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</si>
  <si>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</si>
  <si>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</si>
  <si>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</si>
  <si>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</si>
  <si>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</si>
  <si>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</si>
  <si>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</si>
  <si>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</si>
  <si>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</si>
  <si>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</si>
  <si>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</si>
  <si>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</si>
  <si>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</si>
  <si>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</si>
  <si>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</si>
  <si>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</si>
  <si>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</si>
  <si>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</si>
  <si>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</si>
  <si>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</si>
  <si>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</si>
  <si>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</si>
  <si>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</si>
  <si>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</si>
  <si>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</si>
  <si>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</si>
  <si>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</si>
  <si>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</si>
  <si>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</si>
  <si>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</si>
  <si>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</si>
  <si>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</si>
  <si>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</si>
  <si>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</si>
  <si>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</si>
  <si>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</si>
  <si>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</si>
  <si>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</si>
  <si>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</si>
  <si>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</si>
  <si>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</si>
  <si>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</si>
  <si>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</si>
  <si>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</si>
  <si>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</si>
  <si>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</si>
  <si>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</si>
  <si>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</si>
  <si>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</si>
  <si>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</si>
  <si>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</si>
  <si>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</si>
  <si>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</si>
  <si>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</si>
  <si>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</si>
  <si>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</si>
  <si>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</si>
  <si>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</si>
  <si>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</si>
  <si>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</si>
  <si>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</si>
  <si>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</si>
  <si>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</si>
  <si>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</si>
  <si>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</si>
  <si>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</si>
  <si>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</si>
  <si>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</si>
  <si>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</si>
  <si>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</si>
  <si>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</si>
  <si>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</si>
  <si>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</si>
  <si>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</si>
  <si>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</si>
  <si>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</si>
  <si>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</si>
  <si>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</si>
  <si>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</si>
  <si>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</si>
  <si>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</si>
  <si>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</si>
  <si>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</si>
  <si>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</si>
  <si>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</si>
  <si>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</si>
  <si>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</si>
  <si>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</si>
  <si>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</si>
  <si>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</si>
  <si>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</si>
  <si>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</si>
  <si>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</si>
  <si>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</si>
  <si>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</si>
  <si>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</si>
  <si>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</si>
  <si>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</si>
  <si>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</si>
  <si>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</si>
  <si>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</si>
  <si>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</si>
  <si>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</si>
  <si>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</si>
  <si>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</si>
  <si>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</si>
  <si>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</si>
  <si>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</si>
  <si>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</si>
  <si>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</si>
  <si>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</si>
  <si>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</si>
  <si>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</si>
  <si>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</si>
  <si>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</si>
  <si>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</si>
  <si>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</si>
  <si>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</si>
  <si>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</si>
  <si>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</si>
  <si>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</si>
  <si>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</si>
  <si>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</si>
  <si>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</si>
  <si>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</si>
  <si>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</si>
  <si>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</si>
  <si>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</si>
  <si>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</si>
  <si>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</si>
  <si>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</si>
  <si>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</si>
  <si>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</si>
  <si>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</si>
  <si>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</si>
  <si>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</si>
  <si>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</si>
  <si>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</si>
  <si>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</si>
  <si>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</si>
  <si>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</si>
  <si>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</si>
  <si>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</si>
  <si>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</si>
  <si>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</si>
  <si>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</si>
  <si>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</si>
  <si>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</si>
  <si>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</si>
  <si>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</si>
  <si>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</si>
  <si>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</si>
  <si>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</si>
  <si>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</si>
  <si>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</si>
  <si>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</si>
  <si>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</si>
  <si>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</si>
  <si>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</si>
  <si>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</si>
  <si>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</si>
  <si>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</si>
  <si>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</si>
  <si>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</si>
  <si>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</si>
  <si>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</si>
  <si>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</si>
  <si>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</si>
  <si>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</si>
  <si>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</si>
  <si>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</si>
  <si>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</si>
  <si>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</si>
  <si>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</si>
  <si>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</si>
  <si>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</si>
  <si>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</si>
  <si>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</si>
  <si>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</si>
  <si>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</si>
  <si>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</si>
  <si>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</si>
  <si>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</si>
  <si>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</si>
  <si>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</si>
  <si>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</si>
  <si>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</si>
  <si>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</si>
  <si>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</si>
  <si>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</si>
  <si>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</si>
  <si>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</si>
  <si>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</si>
  <si>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</si>
  <si>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</si>
  <si>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</si>
  <si>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</si>
  <si>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</si>
  <si>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</si>
  <si>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</si>
  <si>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</si>
  <si>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</si>
  <si>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</si>
  <si>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</si>
  <si>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</si>
  <si>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</si>
  <si>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</si>
  <si>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</si>
  <si>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</si>
  <si>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</si>
  <si>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</si>
  <si>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</si>
  <si>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</si>
  <si>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</si>
  <si>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</si>
  <si>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</si>
  <si>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</si>
  <si>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</si>
  <si>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</si>
  <si>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</si>
  <si>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</si>
  <si>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</si>
  <si>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</si>
  <si>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</si>
  <si>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</si>
  <si>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</si>
  <si>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</si>
  <si>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</si>
  <si>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</si>
  <si>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</si>
  <si>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</si>
  <si>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</si>
  <si>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</si>
  <si>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</si>
  <si>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</si>
  <si>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</si>
  <si>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</si>
  <si>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</si>
  <si>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</si>
  <si>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</si>
  <si>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</si>
  <si>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</si>
  <si>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</si>
  <si>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</si>
  <si>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</si>
  <si>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</si>
  <si>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</si>
  <si>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</si>
  <si>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</si>
  <si>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</si>
  <si>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</si>
  <si>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</si>
  <si>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</si>
  <si>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</si>
  <si>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</si>
  <si>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</si>
  <si>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</si>
  <si>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</si>
  <si>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</si>
  <si>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</si>
  <si>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</si>
  <si>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</si>
  <si>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</si>
  <si>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</si>
  <si>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</si>
  <si>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</si>
  <si>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</si>
  <si>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</si>
  <si>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</si>
  <si>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</si>
  <si>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</si>
  <si>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</si>
  <si>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</si>
  <si>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</si>
  <si>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</si>
  <si>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</si>
  <si>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</si>
  <si>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</si>
  <si>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</si>
  <si>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</si>
  <si>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</si>
  <si>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</si>
  <si>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</si>
  <si>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</si>
  <si>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</si>
  <si>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</si>
  <si>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</si>
  <si>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</si>
  <si>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</si>
  <si>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</si>
  <si>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</si>
  <si>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</si>
  <si>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</si>
  <si>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</si>
  <si>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</si>
  <si>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</si>
  <si>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</si>
  <si>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</si>
  <si>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</si>
  <si>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</si>
  <si>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</si>
  <si>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</si>
  <si>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</si>
  <si>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</si>
  <si>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</si>
  <si>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</si>
  <si>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</si>
  <si>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</si>
  <si>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</si>
  <si>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</si>
  <si>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</si>
  <si>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</si>
  <si>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</si>
  <si>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</si>
  <si>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</si>
  <si>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</si>
  <si>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</si>
  <si>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</si>
  <si>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</si>
  <si>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</si>
  <si>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</si>
  <si>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</si>
  <si>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</si>
  <si>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</si>
  <si>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</si>
  <si>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</si>
  <si>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</si>
  <si>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</si>
  <si>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</si>
  <si>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</si>
  <si>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</si>
  <si>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</si>
  <si>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</si>
  <si>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</si>
  <si>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</si>
  <si>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</si>
  <si>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</si>
  <si>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</si>
  <si>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</si>
  <si>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</si>
  <si>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</si>
  <si>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</si>
  <si>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</si>
  <si>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</si>
  <si>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</si>
  <si>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</si>
  <si>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</si>
  <si>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</si>
  <si>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</si>
  <si>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</si>
  <si>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</si>
  <si>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</si>
  <si>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</si>
  <si>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</si>
  <si>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</si>
  <si>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</si>
  <si>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</si>
  <si>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</si>
  <si>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</si>
  <si>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</si>
  <si>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</si>
  <si>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</si>
  <si>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</si>
  <si>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</si>
  <si>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</si>
  <si>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</si>
  <si>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</si>
  <si>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</si>
  <si>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</si>
  <si>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</si>
  <si>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</si>
  <si>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</si>
  <si>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</si>
  <si>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</si>
  <si>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</si>
  <si>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</si>
  <si>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</si>
  <si>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</si>
  <si>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</si>
  <si>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</si>
  <si>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</si>
  <si>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</si>
  <si>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</si>
  <si>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</si>
  <si>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</si>
  <si>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</si>
  <si>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</si>
  <si>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</si>
  <si>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</si>
  <si>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</si>
  <si>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</si>
  <si>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</si>
  <si>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</si>
  <si>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</si>
  <si>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</si>
  <si>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</si>
  <si>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</si>
  <si>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</si>
  <si>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</si>
  <si>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</si>
  <si>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</si>
  <si>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</si>
  <si>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</si>
  <si>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</si>
  <si>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</si>
  <si>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</si>
  <si>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</si>
  <si>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</si>
  <si>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</si>
  <si>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</si>
  <si>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</si>
  <si>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</si>
  <si>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</si>
  <si>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</si>
  <si>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</si>
  <si>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</si>
  <si>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</si>
  <si>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</si>
  <si>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</si>
  <si>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</si>
  <si>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</si>
  <si>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</si>
  <si>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</si>
  <si>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</si>
  <si>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</si>
  <si>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</si>
  <si>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</si>
  <si>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</si>
  <si>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</si>
  <si>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</si>
  <si>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</si>
  <si>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</si>
  <si>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</si>
  <si>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</si>
  <si>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</si>
  <si>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</si>
  <si>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</si>
  <si>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</si>
  <si>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</si>
  <si>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</si>
  <si>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</si>
  <si>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</si>
  <si>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</si>
  <si>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</si>
  <si>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</si>
  <si>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</si>
  <si>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</si>
  <si>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</si>
  <si>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</si>
  <si>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</si>
  <si>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</si>
  <si>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</si>
  <si>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</si>
  <si>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</si>
  <si>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</si>
  <si>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</si>
  <si>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</si>
  <si>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</si>
  <si>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</si>
  <si>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</si>
  <si>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</si>
  <si>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</si>
  <si>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</si>
  <si>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</si>
  <si>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</si>
  <si>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</si>
  <si>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</si>
  <si>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</si>
  <si>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</si>
  <si>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</si>
  <si>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</si>
  <si>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</si>
  <si>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</si>
  <si>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</si>
  <si>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</si>
  <si>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</si>
  <si>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</si>
  <si>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</si>
  <si>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</si>
  <si>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</si>
  <si>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</si>
  <si>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</si>
  <si>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</si>
  <si>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</si>
  <si>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</si>
  <si>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</si>
  <si>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</si>
  <si>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</si>
  <si>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</si>
  <si>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</si>
  <si>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</si>
  <si>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</si>
  <si>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</si>
  <si>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</si>
  <si>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</si>
  <si>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</si>
  <si>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</si>
  <si>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</si>
  <si>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</si>
  <si>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</si>
  <si>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</si>
  <si>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</si>
  <si>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</si>
  <si>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</si>
  <si>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</si>
  <si>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</si>
  <si>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</si>
  <si>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</si>
  <si>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</si>
  <si>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</si>
  <si>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</si>
  <si>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</si>
  <si>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</si>
  <si>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</si>
  <si>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</si>
  <si>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</si>
  <si>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</si>
  <si>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</si>
  <si>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</si>
  <si>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</si>
  <si>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</si>
  <si>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</si>
  <si>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</si>
  <si>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</si>
  <si>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</si>
  <si>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</si>
  <si>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</si>
  <si>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</si>
  <si>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</si>
  <si>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</si>
  <si>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</si>
  <si>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</si>
  <si>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</si>
  <si>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</si>
  <si>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</si>
  <si>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</si>
  <si>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</si>
  <si>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</si>
  <si>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</si>
  <si>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</si>
  <si>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</si>
  <si>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</si>
  <si>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</si>
  <si>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</si>
  <si>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</si>
  <si>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</si>
  <si>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</si>
  <si>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</si>
  <si>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</si>
  <si>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</si>
  <si>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</si>
  <si>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</si>
  <si>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</si>
  <si>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</si>
  <si>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</si>
  <si>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</si>
  <si>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</si>
  <si>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</si>
  <si>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</si>
  <si>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</si>
  <si>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</si>
  <si>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</si>
  <si>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</si>
  <si>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</si>
  <si>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</si>
  <si>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</si>
  <si>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</si>
  <si>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</si>
  <si>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</si>
  <si>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</si>
  <si>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</si>
  <si>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</si>
  <si>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</si>
  <si>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</si>
  <si>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</si>
  <si>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</si>
  <si>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</si>
  <si>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</si>
  <si>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</si>
  <si>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</si>
  <si>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</si>
  <si>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</si>
  <si>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</si>
  <si>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</si>
  <si>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</si>
  <si>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</si>
  <si>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</si>
  <si>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</si>
  <si>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</si>
  <si>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</si>
  <si>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</si>
  <si>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</si>
  <si>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</si>
  <si>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</si>
  <si>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</si>
  <si>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</si>
  <si>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</si>
  <si>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</si>
  <si>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</si>
  <si>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</si>
  <si>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</si>
  <si>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</si>
  <si>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</si>
  <si>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</si>
  <si>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</si>
  <si>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</si>
  <si>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</si>
  <si>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</si>
  <si>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</si>
  <si>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</si>
  <si>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</si>
  <si>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</si>
  <si>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</si>
  <si>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</si>
  <si>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</si>
  <si>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</si>
  <si>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</si>
  <si>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</si>
  <si>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</si>
  <si>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</si>
  <si>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</si>
  <si>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</si>
  <si>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</si>
  <si>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</si>
  <si>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</si>
  <si>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</si>
  <si>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</si>
  <si>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</si>
  <si>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</si>
  <si>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</si>
  <si>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</si>
  <si>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</si>
  <si>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</si>
  <si>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</si>
  <si>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</si>
  <si>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</si>
  <si>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</si>
  <si>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</si>
  <si>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</si>
  <si>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</si>
  <si>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</si>
  <si>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</si>
  <si>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</si>
  <si>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</si>
  <si>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</si>
  <si>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</si>
  <si>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</si>
  <si>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</si>
  <si>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</si>
  <si>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</si>
  <si>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</si>
  <si>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</si>
  <si>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</si>
  <si>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</si>
  <si>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</si>
  <si>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</si>
  <si>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</si>
  <si>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</si>
  <si>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</si>
  <si>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</si>
  <si>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</si>
  <si>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</si>
  <si>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</si>
  <si>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</si>
  <si>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</si>
  <si>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</si>
  <si>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</si>
  <si>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</si>
  <si>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</si>
  <si>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</si>
  <si>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</si>
  <si>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</si>
  <si>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</si>
  <si>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</si>
  <si>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</si>
  <si>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</si>
  <si>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</si>
  <si>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</si>
  <si>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</si>
  <si>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</si>
  <si>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</si>
  <si>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</si>
  <si>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</si>
  <si>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</si>
  <si>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</si>
  <si>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</si>
  <si>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</si>
  <si>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</si>
  <si>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</si>
  <si>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</si>
  <si>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</si>
  <si>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</si>
  <si>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</si>
  <si>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</si>
  <si>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</si>
  <si>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</si>
  <si>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</si>
  <si>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</si>
  <si>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</si>
  <si>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</si>
  <si>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</si>
  <si>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</si>
  <si>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</si>
  <si>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</si>
  <si>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</si>
  <si>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</si>
  <si>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</si>
  <si>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</si>
  <si>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</si>
  <si>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</si>
  <si>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</si>
  <si>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</si>
  <si>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</si>
  <si>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</si>
  <si>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</si>
  <si>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</si>
  <si>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</si>
  <si>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</si>
  <si>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</si>
  <si>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</si>
  <si>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</si>
  <si>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</si>
  <si>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</si>
  <si>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</si>
  <si>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</si>
  <si>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</si>
  <si>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</si>
  <si>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</si>
  <si>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</si>
  <si>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</si>
  <si>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</si>
  <si>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</si>
  <si>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</si>
  <si>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</si>
  <si>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</si>
  <si>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</si>
  <si>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</si>
  <si>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</si>
  <si>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</si>
  <si>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</si>
  <si>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</si>
  <si>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</si>
  <si>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</si>
  <si>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</si>
  <si>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</si>
  <si>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</si>
  <si>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</si>
  <si>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</si>
  <si>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</si>
  <si>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</si>
  <si>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</si>
  <si>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</si>
  <si>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</si>
  <si>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</si>
  <si>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</si>
  <si>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</si>
  <si>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</si>
  <si>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</si>
  <si>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</si>
  <si>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</si>
  <si>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</si>
  <si>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</si>
  <si>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</si>
  <si>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</si>
  <si>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</si>
  <si>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</si>
  <si>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</si>
  <si>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</si>
  <si>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</si>
  <si>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</si>
  <si>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</si>
  <si>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</si>
  <si>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</si>
  <si>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</si>
  <si>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</si>
  <si>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</si>
  <si>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</si>
  <si>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</si>
  <si>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</si>
  <si>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</si>
  <si>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</si>
  <si>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</si>
  <si>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</si>
  <si>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</si>
  <si>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</si>
  <si>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</si>
  <si>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</si>
  <si>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</si>
  <si>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</si>
  <si>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</si>
  <si>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</si>
  <si>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</si>
  <si>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</si>
  <si>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</si>
  <si>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</si>
  <si>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</si>
  <si>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</si>
  <si>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</si>
  <si>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</si>
  <si>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</si>
  <si>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</si>
  <si>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</si>
  <si>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</si>
  <si>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</si>
  <si>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</si>
  <si>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</si>
  <si>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</si>
  <si>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</si>
  <si>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</si>
  <si>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</si>
  <si>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</si>
  <si>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</si>
  <si>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</si>
  <si>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</si>
  <si>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</si>
  <si>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</si>
  <si>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</si>
  <si>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</si>
  <si>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</si>
  <si>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</si>
  <si>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</si>
  <si>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</si>
  <si>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</si>
  <si>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</si>
  <si>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</si>
  <si>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</si>
  <si>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</si>
  <si>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</si>
  <si>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</si>
  <si>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</si>
  <si>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</si>
  <si>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</si>
  <si>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</si>
  <si>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</si>
  <si>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</si>
  <si>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</si>
  <si>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</si>
  <si>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</si>
  <si>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</si>
  <si>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</si>
  <si>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</si>
  <si>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</si>
  <si>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</si>
  <si>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</si>
  <si>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</si>
  <si>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</si>
  <si>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</si>
  <si>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</si>
  <si>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</si>
  <si>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</si>
  <si>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</si>
  <si>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</si>
  <si>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</si>
  <si>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</si>
  <si>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</si>
  <si>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</si>
  <si>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</si>
  <si>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</si>
  <si>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</si>
  <si>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</si>
  <si>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</si>
  <si>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</si>
  <si>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</si>
  <si>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</si>
  <si>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</si>
  <si>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</si>
  <si>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</si>
  <si>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</si>
  <si>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</si>
  <si>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</si>
  <si>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</si>
  <si>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</si>
  <si>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</si>
  <si>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</si>
  <si>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</si>
  <si>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</si>
  <si>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</si>
  <si>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</si>
  <si>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</si>
  <si>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</si>
  <si>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</si>
  <si>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</si>
  <si>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</si>
  <si>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</si>
  <si>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</si>
  <si>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</si>
  <si>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</si>
  <si>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</si>
  <si>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</si>
  <si>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</si>
  <si>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</si>
  <si>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</si>
  <si>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</si>
  <si>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</si>
  <si>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</si>
  <si>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</si>
  <si>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</si>
  <si>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</si>
  <si>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</si>
  <si>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</si>
  <si>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</si>
  <si>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</si>
  <si>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</si>
  <si>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</si>
  <si>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</si>
  <si>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</si>
  <si>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</si>
  <si>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</si>
  <si>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</si>
  <si>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</si>
  <si>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</si>
  <si>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</si>
  <si>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</si>
  <si>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</si>
  <si>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</si>
  <si>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</si>
  <si>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</si>
  <si>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</si>
  <si>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</si>
  <si>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</si>
  <si>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</si>
  <si>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</si>
  <si>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</si>
  <si>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</si>
  <si>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</si>
  <si>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</si>
  <si>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</si>
  <si>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</si>
  <si>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</si>
  <si>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</si>
  <si>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</si>
  <si>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</si>
  <si>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</si>
  <si>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</si>
  <si>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</si>
  <si>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</si>
  <si>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</si>
  <si>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</si>
  <si>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</si>
  <si>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</si>
  <si>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</si>
  <si>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</si>
  <si>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</si>
  <si>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</si>
  <si>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</si>
  <si>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</si>
  <si>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</si>
  <si>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</si>
  <si>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</si>
  <si>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</si>
  <si>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</si>
  <si>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</si>
  <si>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</si>
  <si>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</si>
  <si>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</si>
  <si>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</si>
  <si>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</si>
  <si>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</si>
  <si>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</si>
  <si>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</si>
  <si>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</si>
  <si>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</si>
  <si>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</si>
  <si>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</si>
  <si>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</si>
  <si>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</si>
  <si>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</si>
  <si>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</si>
  <si>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</si>
  <si>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</si>
  <si>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</si>
  <si>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</si>
  <si>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</si>
  <si>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</si>
  <si>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</si>
  <si>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</si>
  <si>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</si>
  <si>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</si>
  <si>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</si>
  <si>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</si>
  <si>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</si>
  <si>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</si>
  <si>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</si>
  <si>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</si>
  <si>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</si>
  <si>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</si>
  <si>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</si>
  <si>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</si>
  <si>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</si>
  <si>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</si>
  <si>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</si>
  <si>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</si>
  <si>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</si>
  <si>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</si>
  <si>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</si>
  <si>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</si>
  <si>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</si>
  <si>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</si>
  <si>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</si>
  <si>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</si>
  <si>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</si>
  <si>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</si>
  <si>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</si>
  <si>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</si>
  <si>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</si>
  <si>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</si>
  <si>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</si>
  <si>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</si>
  <si>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</si>
  <si>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</si>
  <si>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</si>
  <si>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</si>
  <si>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</si>
  <si>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</si>
  <si>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</si>
  <si>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</si>
  <si>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</si>
  <si>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</si>
  <si>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</si>
  <si>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</si>
  <si>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</si>
  <si>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</si>
  <si>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</si>
  <si>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</si>
  <si>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</si>
  <si>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</si>
  <si>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</si>
  <si>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</si>
  <si>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</si>
  <si>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</si>
  <si>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</si>
  <si>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</si>
  <si>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</si>
  <si>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</si>
  <si>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</si>
  <si>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</si>
  <si>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</si>
  <si>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</si>
  <si>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</si>
  <si>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</si>
  <si>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</si>
  <si>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</si>
  <si>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</si>
  <si>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</si>
  <si>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</si>
  <si>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</si>
  <si>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</si>
  <si>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</si>
  <si>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</si>
  <si>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</si>
  <si>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</si>
  <si>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</si>
  <si>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</si>
  <si>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</si>
  <si>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</si>
  <si>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</si>
  <si>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</si>
  <si>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</si>
  <si>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</si>
  <si>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</si>
  <si>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</si>
  <si>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</si>
  <si>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</si>
  <si>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</si>
  <si>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</si>
  <si>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</si>
  <si>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</si>
  <si>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</si>
  <si>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</si>
  <si>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</si>
  <si>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</si>
  <si>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</si>
  <si>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</si>
  <si>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</si>
  <si>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</si>
  <si>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</si>
  <si>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</si>
  <si>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</si>
  <si>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</si>
  <si>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</si>
  <si>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</si>
  <si>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</si>
  <si>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</si>
  <si>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</si>
  <si>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</si>
  <si>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</si>
  <si>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</si>
  <si>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</si>
  <si>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</si>
  <si>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</si>
  <si>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</si>
  <si>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</si>
  <si>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</si>
  <si>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</si>
  <si>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</si>
  <si>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</si>
  <si>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</si>
  <si>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</si>
  <si>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</si>
  <si>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</si>
  <si>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</si>
  <si>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</si>
  <si>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</si>
  <si>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</si>
  <si>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</si>
  <si>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</si>
  <si>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</si>
  <si>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</si>
  <si>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</si>
  <si>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</si>
  <si>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</si>
  <si>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</si>
  <si>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</si>
  <si>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</si>
  <si>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</si>
  <si>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</si>
  <si>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</si>
  <si>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</si>
  <si>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</si>
  <si>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</si>
  <si>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</si>
  <si>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</si>
  <si>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</si>
  <si>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</si>
  <si>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</si>
  <si>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</si>
  <si>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</si>
  <si>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</si>
  <si>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</si>
  <si>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</si>
  <si>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</si>
  <si>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</si>
  <si>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</si>
  <si>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</si>
  <si>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</si>
  <si>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</si>
  <si>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</si>
  <si>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</si>
  <si>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</si>
  <si>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</si>
  <si>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</si>
  <si>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</si>
  <si>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</si>
  <si>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</si>
  <si>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</si>
  <si>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</si>
  <si>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</si>
  <si>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</si>
  <si>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</si>
  <si>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</si>
  <si>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</si>
  <si>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</si>
  <si>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</si>
  <si>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</si>
  <si>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</si>
  <si>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</si>
  <si>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</si>
  <si>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</si>
  <si>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</si>
  <si>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</si>
  <si>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</si>
  <si>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</si>
  <si>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</si>
  <si>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</si>
  <si>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</si>
  <si>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</si>
  <si>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</si>
  <si>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</si>
  <si>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</si>
  <si>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</si>
  <si>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</si>
  <si>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</si>
  <si>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</si>
  <si>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</si>
  <si>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</si>
  <si>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</si>
  <si>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</si>
  <si>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</si>
  <si>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</si>
  <si>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</si>
  <si>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</si>
  <si>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</si>
  <si>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</si>
  <si>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</si>
  <si>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</si>
  <si>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</si>
  <si>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</si>
  <si>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</si>
  <si>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</si>
  <si>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</si>
  <si>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</si>
  <si>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</si>
  <si>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</si>
  <si>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</si>
  <si>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</si>
  <si>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</si>
  <si>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</si>
  <si>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</si>
  <si>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</si>
  <si>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</si>
  <si>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</si>
  <si>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</si>
  <si>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</si>
  <si>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</si>
  <si>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</si>
  <si>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</si>
  <si>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</si>
  <si>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</si>
  <si>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</si>
  <si>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</si>
  <si>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</si>
  <si>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</si>
  <si>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</si>
  <si>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</si>
  <si>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</si>
  <si>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</si>
  <si>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</si>
  <si>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</si>
  <si>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</si>
  <si>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</si>
  <si>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</si>
  <si>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</si>
  <si>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</si>
  <si>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</si>
  <si>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</si>
  <si>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</si>
  <si>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</si>
  <si>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</si>
  <si>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</si>
  <si>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</si>
  <si>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</si>
  <si>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</si>
  <si>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</si>
  <si>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</si>
  <si>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</si>
  <si>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</si>
  <si>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</si>
  <si>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</si>
  <si>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</si>
  <si>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</si>
  <si>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</si>
  <si>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</si>
  <si>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</si>
  <si>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</si>
  <si>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</si>
  <si>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</si>
  <si>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</si>
  <si>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</si>
  <si>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</si>
  <si>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</si>
  <si>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</si>
  <si>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</si>
  <si>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</si>
  <si>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</si>
  <si>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</si>
  <si>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</si>
  <si>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</si>
  <si>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</si>
  <si>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</si>
  <si>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</si>
  <si>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</si>
  <si>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</si>
  <si>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</si>
  <si>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</si>
  <si>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</si>
  <si>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</si>
  <si>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</si>
  <si>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</si>
  <si>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</si>
  <si>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</si>
  <si>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</si>
  <si>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</si>
  <si>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</si>
  <si>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</si>
  <si>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</si>
  <si>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</si>
  <si>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</si>
  <si>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</si>
  <si>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</si>
  <si>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</si>
  <si>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</si>
  <si>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</si>
  <si>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</si>
  <si>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</si>
  <si>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</si>
  <si>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</si>
  <si>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</si>
  <si>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</si>
  <si>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</si>
  <si>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</si>
  <si>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</si>
  <si>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</si>
  <si>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</si>
  <si>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</si>
  <si>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</si>
  <si>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</si>
  <si>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</si>
  <si>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</si>
  <si>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</si>
  <si>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</si>
  <si>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</si>
  <si>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</si>
  <si>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</si>
  <si>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</si>
  <si>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</si>
  <si>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</si>
  <si>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</si>
  <si>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</si>
  <si>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</si>
  <si>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</si>
  <si>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</si>
  <si>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</si>
  <si>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</si>
  <si>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</si>
  <si>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</si>
  <si>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</si>
  <si>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</si>
  <si>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</si>
  <si>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</si>
  <si>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</si>
  <si>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</si>
  <si>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</si>
  <si>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</si>
  <si>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</si>
  <si>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</si>
  <si>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</si>
  <si>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</si>
  <si>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</si>
  <si>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</si>
  <si>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</si>
  <si>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</si>
  <si>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</si>
  <si>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</si>
  <si>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</si>
  <si>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</si>
  <si>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</si>
  <si>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</si>
  <si>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</si>
  <si>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</si>
  <si>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</si>
  <si>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</si>
  <si>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</si>
  <si>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</si>
  <si>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</si>
  <si>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</si>
  <si>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</si>
  <si>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</si>
  <si>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</si>
  <si>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</si>
  <si>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</si>
  <si>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</si>
  <si>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</si>
  <si>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</si>
  <si>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</si>
  <si>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</si>
  <si>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</si>
  <si>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</si>
  <si>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</si>
  <si>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</si>
  <si>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</si>
  <si>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</si>
  <si>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</si>
  <si>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</si>
  <si>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</si>
  <si>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</si>
  <si>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</si>
  <si>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</si>
  <si>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</si>
  <si>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</si>
  <si>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</si>
  <si>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</si>
  <si>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</si>
  <si>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</si>
  <si>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</si>
  <si>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</si>
  <si>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</si>
  <si>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</si>
  <si>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</si>
  <si>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</si>
  <si>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</si>
  <si>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</si>
  <si>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</si>
  <si>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</si>
  <si>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</si>
  <si>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</si>
  <si>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</si>
  <si>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</si>
  <si>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</si>
  <si>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</si>
  <si>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</si>
  <si>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</si>
  <si>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</si>
  <si>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</si>
  <si>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</si>
  <si>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</si>
  <si>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</si>
  <si>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</si>
  <si>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</si>
  <si>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</si>
  <si>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</si>
  <si>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</si>
  <si>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</si>
  <si>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</si>
  <si>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</si>
  <si>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</si>
  <si>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</si>
  <si>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</si>
  <si>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</si>
  <si>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</si>
  <si>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</si>
  <si>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</si>
  <si>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</si>
  <si>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</si>
  <si>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</si>
  <si>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</si>
  <si>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</si>
  <si>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</si>
  <si>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</si>
  <si>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</si>
  <si>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</si>
  <si>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</si>
  <si>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</si>
  <si>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</si>
  <si>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</si>
  <si>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</si>
  <si>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</si>
  <si>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</si>
  <si>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</si>
  <si>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</si>
  <si>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</si>
  <si>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</si>
  <si>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</si>
  <si>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</si>
  <si>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</si>
  <si>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</si>
  <si>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</si>
  <si>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</si>
  <si>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</si>
  <si>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</si>
  <si>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</si>
  <si>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</si>
  <si>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</si>
  <si>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</si>
  <si>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</si>
  <si>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</si>
  <si>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</si>
  <si>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</si>
  <si>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</si>
  <si>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</si>
  <si>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</si>
  <si>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</si>
  <si>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</si>
  <si>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</si>
  <si>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</si>
  <si>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</si>
  <si>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</si>
  <si>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</si>
  <si>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</si>
  <si>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</si>
  <si>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</si>
  <si>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</si>
  <si>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</si>
  <si>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</si>
  <si>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</si>
  <si>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</si>
  <si>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</si>
  <si>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</si>
  <si>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</si>
  <si>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</si>
  <si>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</si>
  <si>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</si>
  <si>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</si>
  <si>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</si>
  <si>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</si>
  <si>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</si>
  <si>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</si>
  <si>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</si>
  <si>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</si>
  <si>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</si>
  <si>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</si>
  <si>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</si>
  <si>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</si>
  <si>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</si>
  <si>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</si>
  <si>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</si>
  <si>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</si>
  <si>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</si>
  <si>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</si>
  <si>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</si>
  <si>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</si>
  <si>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</si>
  <si>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</si>
  <si>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</si>
  <si>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</si>
  <si>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</si>
  <si>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</si>
  <si>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</si>
  <si>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</si>
  <si>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</si>
  <si>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</si>
  <si>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</si>
  <si>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</si>
  <si>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</si>
  <si>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</si>
  <si>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</si>
  <si>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</si>
  <si>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</si>
  <si>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</si>
  <si>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</si>
  <si>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</si>
  <si>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</si>
  <si>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</si>
  <si>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</si>
  <si>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</si>
  <si>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</si>
  <si>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</si>
  <si>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</si>
  <si>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</si>
  <si>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</si>
  <si>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</si>
  <si>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</si>
  <si>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</si>
  <si>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</si>
  <si>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</si>
  <si>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</si>
  <si>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</si>
  <si>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</si>
  <si>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</si>
  <si>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</si>
  <si>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</si>
  <si>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</si>
  <si>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</si>
  <si>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</si>
  <si>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</si>
  <si>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</si>
  <si>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</si>
  <si>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</si>
  <si>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</si>
  <si>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</si>
  <si>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</si>
  <si>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</si>
  <si>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</si>
  <si>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</si>
  <si>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</si>
  <si>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</si>
  <si>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</si>
  <si>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</si>
  <si>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</si>
  <si>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</si>
  <si>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</si>
  <si>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</si>
  <si>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</si>
  <si>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</si>
  <si>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</si>
  <si>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</si>
  <si>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</si>
  <si>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</si>
  <si>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</si>
  <si>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</si>
  <si>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</si>
  <si>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</si>
  <si>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</si>
  <si>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</si>
  <si>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</si>
  <si>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</si>
  <si>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</si>
  <si>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</si>
  <si>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</si>
  <si>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</si>
  <si>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</si>
  <si>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</si>
  <si>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</si>
  <si>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</si>
  <si>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</si>
  <si>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</si>
  <si>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</si>
  <si>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</si>
  <si>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</si>
  <si>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</si>
  <si>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</si>
  <si>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</si>
  <si>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</si>
  <si>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</si>
  <si>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</si>
  <si>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</si>
  <si>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</si>
  <si>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</si>
  <si>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</si>
  <si>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</si>
  <si>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</si>
  <si>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</si>
  <si>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</si>
  <si>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</si>
  <si>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</si>
  <si>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</si>
  <si>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</si>
  <si>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</si>
  <si>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</si>
  <si>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</si>
  <si>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</si>
  <si>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</si>
  <si>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</si>
  <si>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</si>
  <si>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</si>
  <si>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</si>
  <si>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</si>
  <si>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</si>
  <si>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</si>
  <si>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</si>
  <si>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</si>
  <si>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</si>
  <si>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</si>
  <si>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</si>
  <si>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</si>
  <si>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</si>
  <si>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</si>
  <si>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</si>
  <si>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</si>
  <si>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</si>
  <si>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</si>
  <si>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</si>
  <si>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</si>
  <si>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</si>
  <si>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</si>
  <si>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</si>
  <si>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</si>
  <si>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</si>
  <si>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</si>
  <si>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</si>
  <si>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</si>
  <si>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</si>
  <si>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</si>
  <si>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</si>
  <si>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</si>
  <si>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</si>
  <si>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</si>
  <si>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</si>
  <si>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</si>
  <si>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</si>
  <si>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</si>
  <si>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</si>
  <si>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</si>
  <si>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</si>
  <si>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</si>
  <si>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</si>
  <si>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</si>
  <si>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</si>
  <si>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</si>
  <si>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</si>
  <si>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</si>
  <si>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</si>
  <si>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</si>
  <si>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</si>
  <si>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</si>
  <si>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</si>
  <si>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</si>
  <si>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</si>
  <si>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</si>
  <si>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</si>
  <si>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</si>
  <si>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</si>
  <si>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</si>
  <si>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</si>
  <si>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</si>
  <si>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</si>
  <si>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</si>
  <si>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</si>
  <si>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</si>
  <si>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</si>
  <si>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</si>
  <si>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</si>
  <si>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</si>
  <si>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</si>
  <si>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</si>
  <si>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</si>
  <si>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</si>
  <si>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</si>
  <si>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</si>
  <si>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</si>
  <si>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</si>
  <si>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</si>
  <si>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</si>
  <si>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</si>
  <si>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</si>
  <si>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</si>
  <si>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</si>
  <si>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</si>
  <si>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</si>
  <si>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</si>
  <si>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</si>
  <si>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</si>
  <si>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</si>
  <si>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</si>
  <si>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</si>
  <si>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</si>
  <si>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</si>
  <si>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</si>
  <si>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</si>
  <si>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</si>
  <si>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</si>
  <si>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</si>
  <si>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</si>
  <si>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</si>
  <si>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</si>
  <si>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</si>
  <si>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</si>
  <si>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</si>
  <si>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</si>
  <si>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</si>
  <si>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</si>
  <si>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</si>
  <si>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</si>
  <si>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</si>
  <si>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</si>
  <si>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</si>
  <si>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</si>
  <si>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</si>
  <si>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</si>
  <si>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</si>
  <si>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</si>
  <si>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</si>
  <si>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</si>
  <si>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</si>
  <si>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</si>
  <si>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</si>
  <si>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</si>
  <si>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</si>
  <si>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</si>
  <si>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</si>
  <si>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</si>
  <si>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</si>
  <si>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</si>
  <si>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</si>
  <si>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</si>
  <si>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</si>
  <si>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</si>
  <si>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</si>
  <si>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</si>
  <si>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</si>
  <si>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</si>
  <si>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</si>
  <si>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</si>
  <si>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</si>
  <si>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</si>
  <si>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</si>
  <si>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</si>
  <si>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</si>
  <si>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</si>
  <si>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</si>
  <si>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</si>
  <si>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</si>
  <si>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</si>
  <si>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</si>
  <si>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</si>
  <si>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</si>
  <si>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</si>
  <si>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</si>
  <si>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</si>
  <si>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</si>
  <si>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</si>
  <si>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</si>
  <si>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</si>
  <si>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</si>
  <si>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</si>
  <si>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</si>
  <si>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</si>
  <si>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</si>
  <si>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</si>
  <si>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</si>
  <si>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</si>
  <si>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</si>
  <si>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</si>
  <si>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</si>
  <si>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</si>
  <si>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</si>
  <si>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</si>
  <si>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</si>
  <si>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</si>
  <si>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</si>
  <si>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</si>
  <si>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</si>
  <si>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</si>
  <si>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</si>
  <si>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</si>
  <si>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</si>
  <si>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</si>
  <si>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</si>
  <si>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</si>
  <si>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</si>
  <si>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</si>
  <si>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</si>
  <si>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</si>
  <si>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</si>
  <si>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</si>
  <si>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</si>
  <si>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</si>
  <si>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</si>
  <si>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</si>
  <si>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</si>
  <si>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</si>
  <si>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</si>
  <si>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</si>
  <si>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</si>
  <si>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</si>
  <si>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</si>
  <si>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</si>
  <si>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</si>
  <si>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</si>
  <si>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</si>
  <si>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</si>
  <si>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</si>
  <si>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</si>
  <si>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</si>
  <si>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</si>
  <si>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</si>
  <si>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</si>
  <si>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</si>
  <si>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</si>
  <si>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</si>
  <si>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</si>
  <si>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</si>
  <si>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</si>
  <si>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</si>
  <si>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</si>
  <si>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</si>
  <si>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</si>
  <si>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</si>
  <si>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</si>
  <si>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</si>
  <si>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</si>
  <si>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</si>
  <si>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</si>
  <si>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</si>
  <si>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</si>
  <si>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</si>
  <si>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</si>
  <si>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</si>
  <si>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</si>
  <si>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</si>
  <si>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</si>
  <si>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</si>
  <si>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</si>
  <si>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</si>
  <si>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</si>
  <si>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</si>
  <si>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</si>
  <si>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</si>
  <si>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</si>
  <si>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</si>
  <si>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</si>
  <si>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</si>
  <si>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</si>
  <si>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</si>
  <si>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</si>
  <si>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</si>
  <si>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</si>
  <si>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</si>
  <si>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</si>
  <si>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</si>
  <si>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</si>
  <si>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</si>
  <si>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</si>
  <si>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</si>
  <si>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</si>
  <si>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</si>
  <si>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</si>
  <si>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</si>
  <si>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</si>
  <si>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</si>
  <si>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</si>
  <si>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</si>
  <si>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</si>
  <si>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</si>
  <si>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</si>
  <si>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</si>
  <si>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</si>
  <si>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</si>
  <si>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</si>
  <si>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</si>
  <si>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</si>
  <si>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</si>
  <si>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</si>
  <si>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</si>
  <si>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</si>
  <si>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</si>
  <si>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</si>
  <si>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</si>
  <si>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</si>
  <si>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</si>
  <si>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</si>
  <si>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</si>
  <si>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</si>
  <si>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</si>
  <si>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</si>
  <si>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</si>
  <si>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</si>
  <si>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</si>
  <si>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</si>
  <si>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</si>
  <si>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</si>
  <si>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</si>
  <si>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</si>
  <si>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</si>
  <si>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</si>
  <si>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</si>
  <si>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</si>
  <si>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</si>
  <si>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</si>
  <si>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</si>
  <si>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</si>
  <si>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</si>
  <si>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</si>
  <si>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</si>
  <si>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</si>
  <si>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</si>
  <si>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</si>
  <si>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</si>
  <si>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</si>
  <si>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</si>
  <si>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</si>
  <si>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</si>
  <si>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</si>
  <si>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</si>
  <si>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</si>
  <si>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</si>
  <si>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</si>
  <si>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</si>
  <si>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</si>
  <si>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</si>
  <si>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</si>
  <si>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</si>
  <si>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</si>
  <si>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</si>
  <si>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</si>
  <si>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</si>
  <si>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</si>
  <si>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</si>
  <si>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</si>
  <si>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</si>
  <si>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</si>
  <si>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</si>
  <si>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</si>
  <si>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</si>
  <si>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</si>
  <si>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</si>
  <si>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</si>
  <si>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</si>
  <si>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</si>
  <si>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</si>
  <si>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</si>
  <si>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</si>
  <si>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</si>
  <si>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</si>
  <si>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</si>
  <si>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</si>
  <si>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</si>
  <si>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</si>
  <si>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</si>
  <si>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</si>
  <si>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</si>
  <si>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</si>
  <si>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</si>
  <si>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</si>
  <si>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</si>
  <si>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</si>
  <si>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</si>
  <si>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</si>
  <si>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</si>
  <si>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</si>
  <si>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</si>
  <si>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</si>
  <si>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</si>
  <si>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</si>
  <si>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</si>
  <si>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</si>
  <si>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</si>
  <si>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</si>
  <si>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</si>
  <si>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</si>
  <si>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</si>
  <si>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</si>
  <si>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</si>
  <si>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</si>
  <si>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</si>
  <si>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</si>
  <si>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</si>
  <si>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</si>
  <si>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</si>
  <si>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</si>
  <si>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</si>
  <si>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</si>
  <si>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</si>
  <si>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</si>
  <si>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</si>
  <si>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</si>
  <si>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</si>
  <si>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</si>
  <si>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</si>
  <si>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</si>
  <si>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</si>
  <si>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</si>
  <si>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</si>
  <si>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</si>
  <si>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</si>
  <si>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</si>
  <si>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</si>
  <si>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</si>
  <si>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</si>
  <si>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</si>
  <si>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</si>
  <si>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</si>
  <si>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</si>
  <si>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</si>
  <si>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</si>
  <si>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</si>
  <si>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</si>
  <si>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</si>
  <si>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</si>
  <si>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</si>
  <si>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</si>
  <si>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</si>
  <si>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</si>
  <si>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</si>
  <si>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</si>
  <si>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</si>
  <si>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</si>
  <si>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</si>
  <si>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</si>
  <si>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</si>
  <si>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</si>
  <si>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</si>
  <si>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</si>
  <si>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</si>
  <si>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</si>
  <si>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</si>
  <si>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</si>
  <si>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</si>
  <si>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</si>
  <si>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</si>
  <si>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</si>
  <si>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</si>
  <si>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</si>
  <si>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</si>
  <si>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</si>
  <si>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</si>
  <si>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</si>
  <si>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</si>
  <si>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</si>
  <si>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</si>
  <si>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</si>
  <si>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</si>
  <si>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</si>
  <si>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</si>
  <si>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</si>
  <si>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</si>
  <si>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</si>
  <si>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</si>
  <si>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</si>
  <si>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</si>
  <si>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</si>
  <si>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</si>
  <si>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</si>
  <si>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</si>
  <si>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</si>
  <si>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</si>
  <si>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</si>
  <si>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</si>
  <si>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</si>
  <si>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</si>
  <si>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</si>
  <si>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</si>
  <si>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</si>
  <si>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</si>
  <si>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</si>
  <si>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</si>
  <si>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</si>
  <si>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</si>
  <si>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</si>
  <si>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</si>
  <si>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</si>
  <si>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</si>
  <si>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</si>
  <si>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</si>
  <si>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</si>
  <si>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</si>
  <si>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</si>
  <si>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</si>
  <si>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</si>
  <si>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</si>
  <si>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</si>
  <si>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</si>
  <si>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</si>
  <si>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</si>
  <si>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</si>
  <si>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</si>
  <si>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</si>
  <si>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</si>
  <si>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</si>
  <si>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</si>
  <si>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</si>
  <si>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</si>
  <si>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</si>
  <si>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</si>
  <si>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</si>
  <si>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</si>
  <si>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</si>
  <si>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</si>
  <si>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</si>
  <si>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</si>
  <si>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</si>
  <si>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</si>
  <si>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</si>
  <si>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</si>
  <si>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</si>
  <si>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</si>
  <si>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</si>
  <si>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</si>
  <si>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</si>
  <si>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</si>
  <si>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</si>
  <si>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</si>
  <si>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</si>
  <si>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</si>
  <si>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</si>
  <si>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</si>
  <si>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</si>
  <si>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</si>
  <si>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</si>
  <si>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</si>
  <si>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</si>
  <si>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</si>
  <si>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</si>
  <si>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</si>
  <si>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</si>
  <si>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</si>
  <si>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</si>
  <si>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</si>
  <si>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</si>
  <si>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</si>
  <si>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</si>
  <si>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</si>
  <si>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</si>
  <si>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</si>
  <si>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</si>
  <si>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</si>
  <si>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</si>
  <si>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</si>
  <si>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</si>
  <si>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</si>
  <si>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</si>
  <si>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</si>
  <si>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</si>
  <si>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</si>
  <si>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</si>
  <si>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</si>
  <si>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</si>
  <si>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</si>
  <si>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</si>
  <si>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</si>
  <si>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</si>
  <si>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</si>
  <si>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</si>
  <si>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</si>
  <si>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</si>
  <si>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</si>
  <si>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</si>
  <si>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</si>
  <si>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</si>
  <si>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</si>
  <si>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</si>
  <si>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</si>
  <si>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</si>
  <si>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</si>
  <si>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</si>
  <si>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</si>
  <si>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</si>
  <si>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</si>
  <si>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</si>
  <si>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</si>
  <si>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</si>
  <si>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</si>
  <si>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</si>
  <si>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</si>
  <si>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</si>
  <si>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</si>
  <si>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</si>
  <si>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</si>
  <si>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</si>
  <si>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</si>
  <si>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</si>
  <si>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</si>
  <si>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</si>
  <si>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</si>
  <si>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</si>
  <si>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</si>
  <si>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</si>
  <si>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</si>
  <si>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</si>
  <si>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</si>
  <si>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</si>
  <si>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</si>
  <si>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</si>
  <si>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</si>
  <si>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</si>
  <si>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</si>
  <si>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</si>
  <si>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</si>
  <si>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</si>
  <si>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</si>
  <si>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</si>
  <si>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</si>
  <si>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</si>
  <si>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</si>
  <si>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</si>
  <si>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</si>
  <si>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</si>
  <si>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</si>
  <si>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</si>
  <si>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</si>
  <si>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</si>
  <si>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</si>
  <si>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</si>
  <si>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</si>
  <si>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</si>
  <si>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</si>
  <si>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</si>
  <si>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</si>
  <si>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</si>
  <si>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</si>
  <si>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</si>
  <si>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</si>
  <si>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</si>
  <si>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</si>
  <si>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</si>
  <si>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</si>
  <si>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</si>
  <si>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</si>
  <si>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</si>
  <si>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</si>
  <si>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</si>
  <si>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</si>
  <si>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</si>
  <si>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</si>
  <si>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</si>
  <si>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</si>
  <si>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</si>
  <si>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</si>
  <si>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</si>
  <si>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</si>
  <si>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</si>
  <si>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</si>
  <si>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</si>
  <si>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</si>
  <si>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</si>
  <si>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</si>
  <si>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</si>
  <si>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</si>
  <si>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</si>
  <si>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</si>
  <si>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</si>
  <si>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</si>
  <si>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</si>
  <si>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</si>
  <si>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</si>
  <si>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</si>
  <si>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</si>
  <si>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</si>
  <si>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</si>
  <si>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</si>
  <si>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</si>
  <si>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</si>
  <si>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</si>
  <si>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</si>
  <si>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</si>
  <si>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</si>
  <si>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</si>
  <si>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</si>
  <si>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</si>
  <si>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</si>
  <si>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</si>
  <si>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</si>
  <si>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</si>
  <si>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</si>
  <si>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</si>
  <si>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</si>
  <si>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</si>
  <si>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</si>
  <si>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</si>
  <si>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</si>
  <si>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</si>
  <si>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</si>
  <si>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</si>
  <si>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</si>
  <si>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</si>
  <si>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</si>
  <si>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</si>
  <si>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</si>
  <si>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</si>
  <si>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</si>
  <si>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</si>
  <si>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</si>
  <si>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</si>
  <si>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</si>
  <si>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</si>
  <si>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</si>
  <si>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</si>
  <si>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</si>
  <si>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</si>
  <si>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</si>
  <si>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</si>
  <si>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</si>
  <si>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</si>
  <si>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</si>
  <si>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</si>
  <si>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</si>
  <si>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</si>
  <si>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</si>
  <si>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</si>
  <si>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</si>
  <si>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</si>
  <si>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</si>
  <si>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</si>
  <si>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</si>
  <si>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</si>
  <si>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</si>
  <si>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</si>
  <si>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</si>
  <si>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</si>
  <si>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</si>
  <si>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</si>
  <si>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</si>
  <si>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</si>
  <si>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</si>
  <si>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</si>
  <si>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</si>
  <si>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</si>
  <si>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</si>
  <si>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</si>
  <si>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</si>
  <si>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</si>
  <si>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</si>
  <si>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</si>
  <si>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</si>
  <si>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</si>
  <si>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</si>
  <si>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</si>
  <si>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</si>
  <si>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</si>
  <si>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</si>
  <si>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</si>
  <si>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</si>
  <si>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</si>
  <si>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</si>
  <si>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</si>
  <si>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</si>
  <si>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</si>
  <si>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</si>
  <si>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</si>
  <si>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</si>
  <si>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</si>
  <si>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</si>
  <si>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</si>
  <si>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</si>
  <si>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</si>
  <si>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</si>
  <si>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</si>
  <si>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</si>
  <si>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</si>
  <si>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</si>
  <si>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</si>
  <si>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</si>
  <si>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</si>
  <si>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</si>
  <si>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</si>
  <si>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</si>
  <si>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</si>
  <si>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</si>
  <si>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</si>
  <si>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</si>
  <si>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</si>
  <si>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</si>
  <si>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</si>
  <si>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</si>
  <si>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</si>
  <si>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</si>
  <si>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</si>
  <si>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</si>
  <si>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</si>
  <si>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</si>
  <si>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</si>
  <si>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</si>
  <si>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</si>
  <si>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</si>
  <si>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</si>
  <si>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</si>
  <si>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</si>
  <si>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</si>
  <si>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</si>
  <si>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</si>
  <si>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</si>
  <si>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</si>
  <si>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</si>
  <si>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</si>
  <si>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</si>
  <si>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</si>
  <si>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</si>
  <si>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</si>
  <si>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</si>
  <si>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</si>
  <si>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</si>
  <si>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</si>
  <si>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</si>
  <si>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</si>
  <si>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</si>
  <si>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</si>
  <si>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</si>
  <si>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</si>
  <si>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</si>
  <si>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</si>
  <si>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</si>
  <si>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</si>
  <si>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</si>
  <si>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</si>
  <si>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</si>
  <si>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</si>
  <si>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</si>
  <si>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</si>
  <si>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</si>
  <si>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</si>
  <si>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</si>
  <si>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</si>
  <si>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</si>
  <si>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</si>
  <si>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</si>
  <si>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</si>
  <si>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</si>
  <si>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</si>
  <si>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</si>
  <si>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</si>
  <si>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</si>
  <si>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</si>
  <si>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</si>
  <si>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</si>
  <si>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</si>
  <si>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</si>
  <si>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</si>
  <si>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</si>
  <si>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</si>
  <si>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</si>
  <si>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</si>
  <si>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</si>
  <si>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</si>
  <si>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</si>
  <si>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</si>
  <si>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</si>
  <si>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</si>
  <si>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</si>
  <si>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</si>
  <si>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</si>
  <si>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</si>
  <si>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</si>
  <si>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</si>
  <si>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</si>
  <si>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</si>
  <si>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</si>
  <si>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</si>
  <si>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</si>
  <si>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</si>
  <si>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</si>
  <si>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</si>
  <si>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</si>
  <si>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</si>
  <si>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</si>
  <si>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</si>
  <si>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</si>
  <si>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</si>
  <si>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</si>
  <si>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</si>
  <si>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</si>
  <si>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</si>
  <si>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</si>
  <si>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</si>
  <si>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</si>
  <si>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</si>
  <si>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</si>
  <si>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</si>
  <si>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</si>
  <si>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</si>
  <si>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</si>
  <si>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</si>
  <si>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</si>
  <si>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</si>
  <si>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</si>
  <si>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</si>
  <si>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</si>
  <si>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</si>
  <si>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</si>
  <si>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</si>
  <si>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</si>
  <si>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</si>
  <si>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</si>
  <si>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</si>
  <si>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</si>
  <si>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</si>
  <si>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</si>
  <si>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</si>
  <si>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</si>
  <si>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</si>
  <si>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</si>
  <si>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</si>
  <si>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</si>
  <si>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</si>
  <si>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</si>
  <si>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</si>
  <si>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</si>
  <si>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</si>
  <si>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</si>
  <si>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</si>
  <si>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</si>
  <si>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</si>
  <si>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</si>
  <si>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</si>
  <si>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</si>
  <si>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</si>
  <si>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</si>
  <si>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</si>
  <si>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</si>
  <si>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</si>
  <si>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</si>
  <si>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</si>
  <si>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</si>
  <si>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</si>
  <si>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</si>
  <si>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</si>
  <si>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</si>
  <si>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</si>
  <si>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</si>
  <si>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</si>
  <si>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</si>
  <si>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</si>
  <si>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</si>
  <si>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</si>
  <si>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</si>
  <si>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</si>
  <si>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</si>
  <si>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</si>
  <si>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</si>
  <si>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</si>
  <si>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</si>
  <si>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</si>
  <si>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</si>
  <si>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</si>
  <si>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</si>
  <si>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</si>
  <si>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</si>
  <si>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</si>
  <si>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</si>
  <si>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</si>
  <si>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</si>
  <si>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</si>
  <si>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</si>
  <si>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</si>
  <si>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</si>
  <si>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</si>
  <si>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</si>
  <si>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</si>
  <si>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</si>
  <si>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</si>
  <si>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</si>
  <si>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</si>
  <si>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</si>
  <si>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</si>
  <si>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</si>
  <si>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</si>
  <si>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</si>
  <si>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</si>
  <si>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</si>
  <si>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</si>
  <si>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</si>
  <si>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</si>
  <si>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</si>
  <si>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</si>
  <si>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</si>
  <si>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</si>
  <si>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</si>
  <si>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</si>
  <si>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</si>
  <si>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</si>
  <si>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</si>
  <si>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</si>
  <si>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</si>
  <si>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</si>
  <si>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</si>
  <si>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</si>
  <si>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</si>
  <si>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</si>
  <si>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</si>
  <si>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</si>
  <si>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</si>
  <si>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</si>
  <si>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</si>
  <si>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</si>
  <si>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</si>
  <si>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</si>
  <si>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</si>
  <si>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</si>
  <si>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</si>
  <si>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</si>
  <si>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</si>
  <si>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</si>
  <si>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</si>
  <si>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</si>
  <si>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</si>
  <si>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</si>
  <si>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</si>
  <si>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</si>
  <si>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</si>
  <si>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</si>
  <si>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</si>
  <si>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</si>
  <si>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</si>
  <si>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</si>
  <si>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</si>
  <si>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</si>
  <si>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</si>
  <si>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</si>
  <si>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</si>
  <si>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</si>
  <si>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</si>
  <si>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</si>
  <si>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</si>
  <si>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</si>
  <si>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</si>
  <si>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</si>
  <si>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</si>
  <si>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</si>
  <si>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</si>
  <si>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</si>
  <si>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</si>
  <si>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</si>
  <si>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</si>
  <si>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</si>
  <si>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</si>
  <si>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</si>
  <si>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</si>
  <si>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</si>
  <si>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</si>
  <si>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</si>
  <si>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</si>
  <si>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</si>
  <si>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</si>
  <si>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</si>
  <si>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</si>
  <si>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</si>
  <si>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</si>
  <si>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</si>
  <si>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</si>
  <si>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</si>
  <si>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</si>
  <si>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</si>
  <si>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</si>
  <si>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</si>
  <si>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</si>
  <si>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</si>
  <si>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</si>
  <si>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</si>
  <si>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</si>
  <si>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</si>
  <si>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</si>
  <si>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</si>
  <si>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</si>
  <si>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</si>
  <si>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</si>
  <si>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</si>
  <si>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</si>
  <si>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</si>
  <si>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</si>
  <si>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</si>
  <si>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</si>
  <si>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</si>
  <si>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</si>
  <si>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</si>
  <si>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</si>
  <si>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</si>
  <si>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</si>
  <si>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</si>
  <si>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</si>
  <si>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</si>
  <si>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</si>
  <si>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</si>
  <si>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</si>
  <si>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</si>
  <si>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</si>
  <si>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</si>
  <si>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</si>
  <si>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</si>
  <si>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</si>
  <si>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</si>
  <si>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</si>
  <si>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</si>
  <si>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</si>
  <si>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</si>
  <si>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</si>
  <si>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</si>
  <si>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</si>
  <si>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</si>
  <si>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</si>
  <si>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</si>
  <si>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</si>
  <si>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</si>
  <si>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</si>
  <si>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</si>
  <si>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</si>
  <si>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</si>
  <si>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</si>
  <si>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</si>
  <si>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</si>
  <si>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</si>
  <si>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</si>
  <si>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</si>
  <si>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</si>
  <si>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</si>
  <si>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</si>
  <si>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</si>
  <si>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</si>
  <si>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</si>
  <si>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</si>
  <si>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</si>
  <si>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</si>
  <si>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</si>
  <si>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</si>
  <si>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</si>
  <si>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</si>
  <si>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</si>
  <si>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</si>
  <si>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</si>
  <si>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</si>
  <si>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</si>
  <si>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</si>
  <si>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</si>
  <si>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</si>
  <si>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</si>
  <si>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</si>
  <si>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</si>
  <si>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</si>
  <si>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</si>
  <si>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</si>
  <si>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</si>
  <si>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</si>
  <si>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</si>
  <si>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</si>
  <si>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</si>
  <si>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</si>
  <si>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</si>
  <si>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</si>
  <si>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</si>
  <si>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</si>
  <si>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</si>
  <si>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</si>
  <si>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</si>
  <si>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</si>
  <si>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</si>
  <si>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</si>
  <si>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</si>
  <si>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</si>
  <si>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</si>
  <si>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</si>
  <si>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</si>
  <si>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</si>
  <si>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</si>
  <si>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</si>
  <si>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</si>
  <si>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</si>
  <si>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</si>
  <si>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</si>
  <si>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</si>
  <si>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</si>
  <si>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</si>
  <si>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</si>
  <si>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</si>
  <si>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</si>
  <si>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</si>
  <si>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</si>
  <si>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</si>
  <si>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</si>
  <si>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</si>
  <si>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</si>
  <si>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</si>
  <si>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</si>
  <si>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</si>
  <si>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</si>
  <si>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</si>
  <si>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</si>
  <si>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</si>
  <si>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</si>
  <si>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</si>
  <si>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</si>
  <si>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</si>
  <si>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</si>
  <si>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</si>
  <si>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</si>
  <si>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</si>
  <si>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</si>
  <si>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</si>
  <si>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</si>
  <si>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</si>
  <si>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</si>
  <si>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</si>
  <si>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</si>
  <si>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</si>
  <si>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</si>
  <si>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</si>
  <si>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</si>
  <si>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</si>
  <si>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</si>
  <si>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</si>
  <si>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</si>
  <si>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</si>
  <si>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</si>
  <si>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</si>
  <si>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</si>
  <si>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</si>
  <si>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</si>
  <si>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</si>
  <si>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</si>
  <si>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</si>
  <si>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</si>
  <si>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</si>
  <si>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</si>
  <si>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</si>
  <si>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</si>
  <si>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</si>
  <si>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</si>
  <si>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</si>
  <si>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</si>
  <si>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</si>
  <si>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</si>
  <si>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</si>
  <si>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</si>
  <si>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</si>
  <si>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</si>
  <si>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</si>
  <si>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</si>
  <si>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</si>
  <si>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</si>
  <si>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</si>
  <si>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</si>
  <si>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</si>
  <si>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</si>
  <si>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</si>
  <si>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</si>
  <si>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</si>
  <si>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</si>
  <si>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</si>
  <si>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</si>
  <si>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</si>
  <si>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</si>
  <si>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</si>
  <si>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</si>
  <si>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</si>
  <si>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</si>
  <si>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</si>
  <si>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</si>
  <si>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</si>
  <si>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</si>
  <si>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</si>
  <si>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</si>
  <si>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</si>
  <si>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</si>
  <si>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</si>
  <si>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</si>
  <si>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</si>
  <si>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</si>
  <si>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</si>
  <si>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</si>
  <si>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</si>
  <si>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</si>
  <si>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</si>
  <si>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</si>
  <si>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</si>
  <si>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</si>
  <si>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</si>
  <si>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</si>
  <si>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</si>
  <si>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</si>
  <si>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</si>
  <si>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</si>
  <si>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</si>
  <si>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</si>
  <si>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</si>
  <si>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</si>
  <si>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</si>
  <si>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</si>
  <si>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</si>
  <si>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</si>
  <si>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</si>
  <si>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</si>
  <si>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</si>
  <si>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</si>
  <si>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</si>
  <si>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</si>
  <si>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</si>
  <si>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</si>
  <si>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</si>
  <si>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</si>
  <si>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</si>
  <si>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</si>
  <si>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</si>
  <si>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</si>
  <si>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</si>
  <si>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</si>
  <si>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</si>
  <si>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</si>
  <si>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</si>
  <si>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</si>
  <si>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</si>
  <si>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</si>
  <si>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</si>
  <si>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</si>
  <si>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</si>
  <si>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</si>
  <si>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</si>
  <si>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</si>
  <si>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</si>
  <si>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</si>
  <si>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</si>
  <si>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</si>
  <si>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</si>
  <si>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</si>
  <si>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</si>
  <si>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</si>
  <si>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</si>
  <si>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</si>
  <si>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</si>
  <si>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</si>
  <si>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</si>
  <si>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</si>
  <si>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</si>
  <si>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</si>
  <si>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</si>
  <si>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</si>
  <si>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</si>
  <si>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</si>
  <si>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</si>
  <si>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</si>
  <si>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</si>
  <si>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</si>
  <si>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</si>
  <si>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</si>
  <si>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</si>
  <si>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</si>
  <si>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</si>
  <si>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</si>
  <si>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</si>
  <si>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</si>
  <si>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</si>
  <si>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</si>
  <si>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</si>
  <si>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</si>
  <si>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</si>
  <si>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</si>
  <si>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</si>
  <si>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</si>
  <si>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</si>
  <si>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</si>
  <si>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</si>
  <si>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</si>
  <si>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</si>
  <si>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</si>
  <si>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</si>
  <si>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</si>
  <si>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</si>
  <si>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</si>
  <si>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</si>
  <si>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</si>
  <si>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</si>
  <si>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</si>
  <si>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</si>
  <si>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</si>
  <si>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</si>
  <si>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</si>
  <si>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</si>
  <si>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</si>
  <si>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</si>
  <si>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</si>
  <si>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</si>
  <si>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</si>
  <si>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</si>
  <si>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</si>
  <si>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</si>
  <si>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</si>
  <si>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</si>
  <si>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</si>
  <si>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</si>
  <si>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</si>
  <si>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</si>
  <si>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</si>
  <si>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</si>
  <si>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</si>
  <si>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</si>
  <si>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</si>
  <si>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</si>
  <si>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</si>
  <si>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</si>
  <si>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</si>
  <si>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</si>
  <si>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</si>
  <si>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</si>
  <si>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</si>
  <si>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</si>
  <si>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</si>
  <si>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</si>
  <si>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</si>
  <si>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</si>
  <si>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</si>
  <si>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</si>
  <si>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</si>
  <si>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</si>
  <si>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</si>
  <si>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</si>
  <si>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</si>
  <si>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</si>
  <si>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</si>
  <si>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</si>
  <si>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</si>
  <si>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</si>
  <si>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</si>
  <si>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</si>
  <si>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</si>
  <si>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</si>
  <si>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</si>
  <si>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</si>
  <si>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</si>
  <si>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</si>
  <si>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</si>
  <si>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</si>
  <si>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</si>
  <si>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</si>
  <si>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</si>
  <si>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</si>
  <si>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</si>
  <si>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</si>
  <si>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</si>
  <si>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</si>
  <si>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</si>
  <si>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</si>
  <si>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</si>
  <si>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</si>
  <si>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</si>
  <si>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</si>
  <si>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</si>
  <si>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</si>
  <si>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</si>
  <si>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</si>
  <si>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</si>
  <si>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</si>
  <si>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</si>
  <si>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</si>
  <si>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</si>
  <si>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</si>
  <si>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</si>
  <si>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</si>
  <si>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</si>
  <si>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</si>
  <si>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</si>
  <si>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</si>
  <si>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</si>
  <si>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</si>
  <si>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</si>
  <si>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</si>
  <si>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</si>
  <si>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</si>
  <si>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</si>
  <si>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</si>
  <si>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</si>
  <si>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</si>
  <si>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</si>
  <si>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</si>
  <si>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</si>
  <si>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</si>
  <si>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</si>
  <si>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</si>
  <si>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</si>
  <si>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</si>
  <si>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</si>
  <si>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</si>
  <si>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</si>
  <si>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</si>
  <si>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</si>
  <si>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</si>
  <si>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</si>
  <si>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</si>
  <si>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</si>
  <si>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</si>
  <si>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</si>
  <si>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</si>
  <si>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</si>
  <si>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</si>
  <si>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</si>
  <si>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</si>
  <si>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</si>
  <si>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</si>
  <si>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</si>
  <si>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</si>
  <si>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</si>
  <si>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</si>
  <si>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</si>
  <si>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</si>
  <si>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</si>
  <si>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</si>
  <si>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</si>
  <si>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</si>
  <si>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</si>
  <si>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</si>
  <si>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</si>
  <si>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</si>
  <si>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</si>
  <si>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</si>
  <si>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</si>
  <si>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</si>
  <si>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</si>
  <si>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</si>
  <si>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</si>
  <si>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</si>
  <si>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</si>
  <si>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</si>
  <si>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</si>
  <si>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</si>
  <si>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</si>
  <si>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</si>
  <si>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</si>
  <si>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</si>
  <si>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</si>
  <si>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</si>
  <si>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</si>
  <si>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</si>
  <si>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</si>
  <si>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</si>
  <si>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</si>
  <si>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</si>
  <si>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</si>
  <si>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</si>
  <si>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</si>
  <si>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</si>
  <si>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</si>
  <si>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</si>
  <si>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</si>
  <si>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</si>
  <si>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</si>
  <si>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</si>
  <si>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</si>
  <si>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</si>
  <si>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</si>
  <si>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</si>
  <si>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</si>
  <si>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</si>
  <si>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</si>
  <si>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</si>
  <si>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</si>
  <si>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</si>
  <si>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</si>
  <si>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</si>
  <si>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</si>
  <si>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</si>
  <si>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</si>
  <si>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</si>
  <si>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</si>
  <si>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</si>
  <si>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</si>
  <si>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</si>
  <si>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</si>
  <si>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</si>
  <si>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</si>
  <si>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</si>
  <si>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</si>
  <si>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</si>
  <si>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</si>
  <si>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</si>
  <si>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</si>
  <si>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</si>
  <si>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</si>
  <si>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</si>
  <si>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</si>
  <si>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</si>
  <si>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</si>
  <si>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</si>
  <si>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</si>
  <si>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</si>
  <si>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</si>
  <si>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</si>
  <si>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</si>
  <si>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</si>
  <si>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</si>
  <si>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</si>
  <si>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</si>
  <si>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</si>
  <si>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</si>
  <si>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</si>
  <si>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</si>
  <si>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</si>
  <si>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</si>
  <si>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</si>
  <si>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</si>
  <si>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</si>
  <si>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</si>
  <si>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</si>
  <si>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</si>
  <si>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</si>
  <si>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</si>
  <si>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</si>
  <si>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</si>
  <si>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</si>
  <si>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</si>
  <si>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</si>
  <si>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</si>
  <si>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</si>
  <si>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</si>
  <si>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</si>
  <si>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</si>
  <si>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</si>
  <si>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</si>
  <si>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</si>
  <si>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</si>
  <si>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</si>
  <si>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</si>
  <si>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</si>
  <si>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</si>
  <si>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</si>
  <si>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</si>
  <si>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</si>
  <si>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</si>
  <si>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</si>
  <si>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</si>
  <si>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</si>
  <si>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</si>
  <si>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</si>
  <si>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</si>
  <si>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</si>
  <si>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</si>
  <si>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</si>
  <si>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</si>
  <si>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</si>
  <si>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</si>
  <si>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</si>
  <si>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</si>
  <si>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</si>
  <si>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</si>
  <si>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</si>
  <si>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</si>
  <si>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</si>
  <si>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</si>
  <si>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</si>
  <si>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</si>
  <si>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</si>
  <si>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</si>
  <si>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</si>
  <si>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</si>
  <si>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</si>
  <si>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</si>
  <si>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</si>
  <si>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</si>
  <si>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</si>
  <si>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</si>
  <si>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</si>
  <si>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</si>
  <si>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</si>
  <si>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</si>
  <si>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</si>
  <si>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</si>
  <si>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</si>
  <si>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</si>
  <si>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</si>
  <si>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</si>
  <si>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</si>
  <si>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</si>
  <si>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</si>
  <si>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</si>
  <si>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</si>
  <si>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</si>
  <si>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</si>
  <si>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</si>
  <si>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</si>
  <si>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</si>
  <si>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</si>
  <si>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</si>
  <si>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</si>
  <si>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</si>
  <si>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</si>
  <si>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</si>
  <si>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</si>
  <si>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</si>
  <si>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</si>
  <si>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</si>
  <si>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</si>
  <si>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</si>
  <si>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</si>
  <si>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</si>
  <si>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</si>
  <si>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</si>
  <si>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</si>
  <si>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</si>
  <si>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</si>
  <si>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</si>
  <si>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</si>
  <si>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</si>
  <si>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</si>
  <si>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</si>
  <si>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</si>
  <si>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</si>
  <si>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</si>
  <si>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</si>
  <si>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</si>
  <si>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</si>
  <si>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</si>
  <si>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</si>
  <si>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</si>
  <si>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</si>
  <si>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</si>
  <si>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</si>
  <si>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</si>
  <si>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</si>
  <si>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</si>
  <si>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</si>
  <si>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</si>
  <si>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</si>
  <si>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</si>
  <si>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</si>
  <si>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</si>
  <si>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</si>
  <si>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</si>
  <si>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</si>
  <si>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</si>
  <si>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</si>
  <si>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</si>
  <si>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</si>
  <si>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</si>
  <si>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</si>
  <si>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</si>
  <si>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</si>
  <si>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</si>
  <si>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</si>
  <si>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</si>
  <si>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</si>
  <si>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</si>
  <si>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</si>
  <si>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</si>
  <si>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</si>
  <si>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</si>
  <si>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</si>
  <si>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</si>
  <si>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</si>
  <si>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</si>
  <si>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</si>
  <si>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</si>
  <si>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</si>
  <si>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</si>
  <si>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</si>
  <si>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</si>
  <si>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</si>
  <si>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</si>
  <si>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</si>
  <si>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</si>
  <si>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</si>
  <si>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</si>
  <si>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</si>
  <si>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</si>
  <si>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</si>
  <si>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</si>
  <si>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</si>
  <si>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</si>
  <si>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</si>
  <si>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</si>
  <si>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</si>
  <si>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</si>
  <si>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</si>
  <si>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</si>
  <si>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</si>
  <si>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</si>
  <si>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</si>
  <si>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</si>
  <si>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</si>
  <si>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</si>
  <si>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</si>
  <si>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</si>
  <si>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</si>
  <si>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</si>
  <si>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</si>
  <si>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</si>
  <si>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</si>
  <si>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</si>
  <si>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</si>
  <si>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</si>
  <si>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</si>
  <si>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</si>
  <si>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</si>
  <si>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</si>
  <si>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</si>
  <si>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</si>
  <si>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</si>
  <si>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</si>
  <si>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</si>
  <si>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</si>
  <si>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</si>
  <si>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</si>
  <si>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</si>
  <si>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</si>
  <si>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</si>
  <si>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</si>
  <si>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</si>
  <si>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</si>
  <si>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</si>
  <si>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</si>
  <si>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</si>
  <si>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</si>
  <si>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</si>
  <si>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</si>
  <si>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</si>
  <si>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</si>
  <si>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</si>
  <si>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</si>
  <si>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</si>
  <si>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</si>
  <si>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</si>
  <si>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</si>
  <si>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</si>
  <si>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</si>
  <si>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</si>
  <si>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</si>
  <si>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</si>
  <si>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</si>
  <si>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</si>
  <si>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</si>
  <si>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</si>
  <si>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</si>
  <si>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</si>
  <si>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</si>
  <si>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</si>
  <si>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</si>
  <si>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</si>
  <si>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</si>
  <si>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</si>
  <si>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</si>
  <si>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</si>
  <si>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</si>
  <si>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</si>
  <si>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</si>
  <si>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</si>
  <si>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</si>
  <si>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</si>
  <si>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</si>
  <si>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</si>
  <si>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</si>
  <si>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</si>
  <si>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</si>
  <si>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</si>
  <si>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</si>
  <si>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</si>
  <si>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</si>
  <si>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</si>
  <si>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</si>
  <si>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</si>
  <si>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</si>
  <si>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</si>
  <si>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</si>
  <si>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</si>
  <si>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</si>
  <si>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</si>
  <si>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</si>
  <si>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</si>
  <si>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</si>
  <si>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</si>
  <si>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</si>
  <si>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</si>
  <si>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</si>
  <si>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</si>
  <si>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</si>
  <si>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</si>
  <si>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</si>
  <si>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</si>
  <si>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</si>
  <si>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</si>
  <si>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</si>
  <si>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</si>
  <si>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</si>
  <si>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</si>
  <si>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</si>
  <si>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</si>
  <si>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</si>
  <si>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</si>
  <si>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</si>
  <si>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</si>
  <si>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</si>
  <si>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</si>
  <si>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</si>
  <si>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</si>
  <si>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</si>
  <si>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</si>
  <si>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</si>
  <si>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</si>
  <si>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</si>
  <si>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</si>
  <si>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</si>
  <si>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</si>
  <si>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</si>
  <si>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</si>
  <si>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</si>
  <si>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</si>
  <si>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</si>
  <si>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</si>
  <si>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</si>
  <si>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</si>
  <si>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</si>
  <si>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</si>
  <si>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</si>
  <si>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</si>
  <si>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</si>
  <si>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</si>
  <si>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</si>
  <si>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</si>
  <si>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</si>
  <si>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</si>
  <si>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</si>
  <si>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</si>
  <si>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</si>
  <si>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</si>
  <si>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</si>
  <si>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</si>
  <si>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</si>
  <si>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</si>
  <si>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</si>
  <si>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</si>
  <si>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</si>
  <si>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</si>
  <si>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</si>
  <si>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</si>
  <si>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</si>
  <si>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</si>
  <si>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</si>
  <si>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</si>
  <si>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</si>
  <si>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</si>
  <si>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</si>
  <si>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</si>
  <si>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</si>
  <si>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</si>
  <si>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</si>
  <si>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</si>
  <si>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</si>
  <si>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</si>
  <si>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</si>
  <si>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</si>
  <si>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</si>
  <si>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</si>
  <si>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</si>
  <si>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</si>
  <si>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</si>
  <si>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</si>
  <si>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</si>
  <si>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</si>
  <si>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</si>
  <si>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</si>
  <si>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</si>
  <si>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</si>
  <si>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</si>
  <si>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</si>
  <si>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</si>
  <si>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</si>
  <si>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</si>
  <si>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</si>
  <si>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</si>
  <si>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</si>
  <si>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</si>
  <si>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</si>
  <si>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</si>
  <si>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</si>
  <si>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</si>
  <si>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</si>
  <si>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</si>
  <si>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</si>
  <si>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</si>
  <si>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</si>
  <si>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</si>
  <si>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</si>
  <si>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</si>
  <si>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</si>
  <si>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</si>
  <si>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</si>
  <si>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</si>
  <si>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</si>
  <si>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</si>
  <si>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</si>
  <si>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</si>
  <si>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</si>
  <si>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</si>
  <si>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</si>
  <si>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</si>
  <si>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</si>
  <si>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</si>
  <si>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</si>
  <si>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</si>
  <si>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</si>
  <si>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</si>
  <si>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</si>
  <si>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</si>
  <si>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</si>
  <si>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</si>
  <si>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</si>
  <si>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</si>
  <si>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</si>
  <si>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</si>
  <si>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</si>
  <si>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</si>
  <si>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</si>
  <si>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</si>
  <si>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</si>
  <si>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</si>
  <si>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</si>
  <si>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</si>
  <si>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</si>
  <si>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</si>
  <si>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</si>
  <si>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</si>
  <si>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</si>
  <si>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</si>
  <si>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</si>
  <si>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</si>
  <si>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</si>
  <si>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</si>
  <si>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</si>
  <si>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</si>
  <si>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</si>
  <si>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</si>
  <si>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</si>
  <si>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</si>
  <si>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</si>
  <si>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</si>
  <si>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</si>
  <si>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</si>
  <si>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</si>
  <si>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</si>
  <si>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</si>
  <si>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</si>
  <si>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</si>
  <si>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</si>
  <si>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</si>
  <si>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</si>
  <si>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</si>
  <si>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</si>
  <si>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</si>
  <si>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</si>
  <si>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</si>
  <si>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</si>
  <si>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</si>
  <si>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</si>
  <si>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</si>
  <si>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</si>
  <si>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</si>
  <si>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</si>
  <si>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</si>
  <si>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</si>
  <si>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</si>
  <si>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</si>
  <si>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</si>
  <si>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</si>
  <si>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</si>
  <si>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</si>
  <si>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</si>
  <si>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</si>
  <si>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</si>
  <si>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</si>
  <si>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</si>
  <si>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</si>
  <si>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</si>
  <si>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</si>
  <si>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</si>
  <si>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</si>
  <si>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</si>
  <si>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</si>
  <si>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</si>
  <si>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</si>
  <si>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</si>
  <si>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</si>
  <si>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</si>
  <si>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</si>
  <si>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</si>
  <si>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</si>
  <si>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</si>
  <si>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</si>
  <si>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</si>
  <si>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</si>
  <si>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</si>
  <si>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</si>
  <si>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</si>
  <si>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</si>
  <si>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</si>
  <si>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</si>
  <si>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</si>
  <si>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</si>
  <si>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</si>
  <si>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</si>
  <si>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</si>
  <si>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</si>
  <si>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</si>
  <si>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</si>
  <si>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</si>
  <si>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</si>
  <si>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</si>
  <si>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</si>
  <si>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</si>
  <si>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</si>
  <si>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</si>
  <si>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</si>
  <si>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</si>
  <si>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</si>
  <si>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</si>
  <si>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</si>
  <si>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</si>
  <si>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</si>
  <si>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</si>
  <si>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</si>
  <si>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</si>
  <si>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</si>
  <si>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</si>
  <si>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</si>
  <si>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</si>
  <si>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</si>
  <si>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</si>
  <si>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</si>
  <si>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</si>
  <si>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</si>
  <si>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</si>
  <si>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</si>
  <si>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</si>
  <si>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</si>
  <si>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</si>
  <si>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</si>
  <si>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</si>
  <si>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</si>
  <si>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</si>
  <si>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</si>
  <si>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</si>
  <si>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</si>
  <si>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</si>
  <si>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</si>
  <si>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</si>
  <si>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</si>
  <si>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</si>
  <si>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</si>
  <si>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</si>
  <si>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</si>
  <si>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</si>
  <si>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</si>
  <si>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</si>
  <si>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</si>
  <si>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</si>
  <si>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</si>
  <si>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</si>
  <si>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</si>
  <si>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</si>
  <si>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</si>
  <si>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</si>
  <si>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</si>
  <si>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</si>
  <si>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</si>
  <si>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</si>
  <si>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</si>
  <si>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</si>
  <si>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</si>
  <si>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</si>
  <si>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</si>
  <si>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</si>
  <si>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</si>
  <si>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</si>
  <si>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</si>
  <si>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</si>
  <si>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</si>
  <si>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</si>
  <si>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</si>
  <si>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</si>
  <si>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</si>
  <si>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</si>
  <si>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</si>
  <si>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</si>
  <si>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</si>
  <si>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</si>
  <si>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</si>
  <si>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</si>
  <si>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</si>
  <si>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</si>
  <si>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</si>
  <si>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</si>
  <si>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</si>
  <si>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</si>
  <si>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</si>
  <si>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</si>
  <si>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</si>
  <si>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</si>
  <si>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</si>
  <si>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</si>
  <si>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</si>
  <si>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</si>
  <si>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</si>
  <si>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</si>
  <si>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</si>
  <si>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</si>
  <si>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</si>
  <si>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</si>
  <si>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</si>
  <si>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</si>
  <si>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</si>
  <si>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</si>
  <si>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</si>
  <si>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</si>
  <si>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</si>
  <si>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</si>
  <si>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</si>
  <si>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</si>
  <si>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</si>
  <si>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</si>
  <si>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</si>
  <si>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</si>
  <si>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</si>
  <si>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</si>
  <si>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</si>
  <si>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</si>
  <si>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</si>
  <si>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</si>
  <si>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</si>
  <si>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</si>
  <si>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</si>
  <si>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</si>
  <si>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</si>
  <si>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</si>
  <si>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</si>
  <si>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</si>
  <si>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</si>
  <si>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</si>
  <si>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</si>
  <si>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</si>
  <si>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</si>
  <si>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</si>
  <si>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</si>
  <si>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</si>
  <si>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</si>
  <si>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</si>
  <si>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</si>
  <si>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</si>
  <si>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</si>
  <si>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</si>
  <si>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</si>
  <si>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</si>
  <si>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</si>
  <si>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</si>
  <si>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</si>
  <si>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</si>
  <si>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</si>
  <si>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</si>
  <si>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</si>
  <si>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</si>
  <si>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</si>
  <si>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</si>
  <si>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</si>
  <si>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</si>
  <si>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</si>
  <si>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</si>
  <si>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</si>
  <si>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</si>
  <si>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</si>
  <si>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</si>
  <si>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</si>
  <si>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</si>
  <si>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</si>
  <si>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</si>
  <si>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</si>
  <si>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</si>
  <si>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</si>
  <si>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</si>
  <si>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</si>
  <si>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</si>
  <si>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</si>
  <si>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</si>
  <si>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</si>
  <si>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</si>
  <si>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</si>
  <si>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</si>
  <si>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</si>
  <si>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</si>
  <si>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</si>
  <si>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</si>
  <si>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</si>
  <si>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</si>
  <si>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</si>
  <si>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</si>
  <si>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</si>
  <si>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</si>
  <si>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</si>
  <si>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</si>
  <si>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</si>
  <si>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</si>
  <si>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</si>
  <si>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</si>
  <si>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</si>
  <si>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</si>
  <si>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</si>
  <si>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</si>
  <si>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</si>
  <si>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</si>
  <si>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</si>
  <si>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</si>
  <si>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</si>
  <si>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</si>
  <si>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</si>
  <si>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</si>
  <si>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</si>
  <si>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</si>
  <si>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</si>
  <si>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</si>
  <si>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</si>
  <si>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</si>
  <si>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</si>
  <si>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</si>
  <si>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</si>
  <si>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</si>
  <si>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</si>
  <si>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</si>
  <si>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</si>
  <si>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</si>
  <si>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</si>
  <si>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</si>
  <si>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</si>
  <si>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</si>
  <si>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</si>
  <si>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</si>
  <si>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</si>
  <si>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</si>
  <si>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</si>
  <si>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</si>
  <si>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</si>
  <si>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</si>
  <si>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</si>
  <si>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</si>
  <si>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</si>
  <si>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</si>
  <si>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</si>
  <si>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</si>
  <si>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</si>
  <si>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</si>
  <si>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</si>
  <si>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</si>
  <si>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</si>
  <si>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</si>
  <si>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</si>
  <si>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</si>
  <si>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</si>
  <si>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</si>
  <si>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</si>
  <si>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</si>
  <si>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</si>
  <si>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</si>
  <si>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</si>
  <si>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</si>
  <si>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</si>
  <si>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</si>
  <si>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</si>
  <si>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</si>
  <si>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</si>
  <si>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</si>
  <si>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</si>
  <si>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</si>
  <si>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</si>
  <si>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</si>
  <si>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</si>
  <si>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</si>
  <si>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</si>
  <si>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</si>
  <si>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</si>
  <si>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</si>
  <si>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</si>
  <si>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</si>
  <si>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</si>
  <si>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</si>
  <si>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</si>
  <si>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</si>
  <si>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</si>
  <si>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</si>
  <si>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</si>
  <si>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</si>
  <si>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</si>
  <si>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</si>
  <si>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</si>
  <si>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</si>
  <si>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</si>
  <si>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</si>
  <si>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</si>
  <si>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</si>
  <si>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</si>
  <si>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</si>
  <si>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</si>
  <si>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</si>
  <si>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</si>
  <si>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</si>
  <si>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</si>
  <si>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</si>
  <si>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</si>
  <si>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</si>
  <si>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</si>
  <si>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</si>
  <si>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</si>
  <si>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</si>
  <si>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</si>
  <si>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</si>
  <si>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</si>
  <si>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</si>
  <si>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</si>
  <si>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</si>
  <si>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</si>
  <si>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</si>
  <si>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</si>
  <si>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</si>
  <si>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</si>
  <si>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</si>
  <si>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</si>
  <si>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</si>
  <si>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</si>
  <si>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</si>
  <si>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</si>
  <si>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</si>
  <si>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</si>
  <si>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</si>
  <si>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</si>
  <si>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</si>
  <si>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</si>
  <si>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</si>
  <si>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</si>
  <si>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</si>
  <si>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</si>
  <si>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</si>
  <si>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</si>
  <si>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</si>
  <si>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</si>
  <si>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</si>
  <si>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</si>
  <si>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</si>
  <si>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</si>
  <si>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</si>
  <si>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</si>
  <si>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</si>
  <si>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</si>
  <si>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</si>
  <si>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</si>
  <si>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</si>
  <si>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</si>
  <si>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</si>
  <si>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</si>
  <si>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</si>
  <si>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</si>
  <si>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</si>
  <si>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</si>
  <si>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</si>
  <si>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</si>
  <si>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</si>
  <si>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</si>
  <si>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</si>
  <si>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</si>
  <si>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</si>
  <si>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</si>
  <si>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</si>
  <si>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</si>
  <si>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</si>
  <si>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</si>
  <si>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</si>
  <si>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</si>
  <si>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</si>
  <si>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</si>
  <si>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</si>
  <si>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</si>
  <si>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</si>
  <si>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</si>
  <si>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</si>
  <si>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</si>
  <si>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</si>
  <si>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</si>
  <si>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</si>
  <si>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</si>
  <si>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</si>
  <si>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</si>
  <si>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</si>
  <si>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</si>
  <si>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</si>
  <si>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</si>
  <si>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</si>
  <si>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</si>
  <si>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</si>
  <si>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</si>
  <si>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</si>
  <si>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</si>
  <si>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</si>
  <si>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</si>
  <si>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</si>
  <si>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</si>
  <si>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</si>
  <si>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</si>
  <si>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</si>
  <si>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</si>
  <si>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</si>
  <si>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</si>
  <si>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</si>
  <si>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</si>
  <si>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</si>
  <si>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</si>
  <si>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</si>
  <si>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</si>
  <si>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</si>
  <si>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</si>
  <si>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</si>
  <si>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</si>
  <si>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</si>
  <si>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</si>
  <si>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</si>
  <si>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</si>
  <si>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</si>
  <si>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</si>
  <si>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</si>
  <si>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</si>
  <si>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</si>
  <si>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</si>
  <si>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</si>
  <si>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</si>
  <si>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</si>
  <si>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</si>
  <si>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</si>
  <si>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</si>
  <si>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</si>
  <si>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</si>
  <si>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</si>
  <si>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</si>
  <si>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</si>
  <si>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</si>
  <si>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</si>
  <si>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</si>
  <si>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</si>
  <si>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</si>
  <si>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</si>
  <si>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</si>
  <si>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</si>
  <si>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</si>
  <si>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</si>
  <si>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</si>
  <si>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</si>
  <si>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</si>
  <si>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</si>
  <si>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</si>
  <si>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</si>
  <si>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</si>
  <si>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</si>
  <si>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</si>
  <si>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</si>
  <si>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</si>
  <si>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</si>
  <si>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</si>
  <si>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</si>
  <si>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</si>
  <si>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</si>
  <si>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</si>
  <si>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</si>
  <si>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</si>
  <si>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</si>
  <si>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</si>
  <si>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</si>
  <si>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</si>
  <si>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</si>
  <si>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</si>
  <si>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</si>
  <si>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</si>
  <si>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</si>
  <si>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</si>
  <si>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</si>
  <si>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</si>
  <si>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</si>
  <si>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</si>
  <si>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</si>
  <si>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</si>
  <si>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</si>
  <si>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</si>
  <si>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</si>
  <si>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</si>
  <si>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</si>
  <si>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</si>
  <si>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</si>
  <si>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</si>
  <si>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</si>
  <si>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</si>
  <si>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</si>
  <si>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</si>
  <si>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</si>
  <si>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</si>
  <si>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</si>
  <si>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</si>
  <si>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</si>
  <si>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</si>
  <si>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</si>
  <si>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</si>
  <si>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</si>
  <si>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</si>
  <si>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</si>
  <si>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</si>
  <si>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</si>
  <si>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</si>
  <si>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</si>
  <si>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</si>
  <si>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</si>
  <si>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</si>
  <si>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</si>
  <si>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</si>
  <si>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</si>
  <si>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</si>
  <si>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</si>
  <si>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</si>
  <si>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</si>
  <si>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</si>
  <si>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</si>
  <si>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</si>
  <si>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</si>
  <si>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</si>
  <si>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</si>
  <si>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</si>
  <si>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</si>
  <si>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</si>
  <si>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</si>
  <si>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</si>
  <si>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</si>
  <si>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</si>
  <si>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</si>
  <si>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</si>
  <si>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</si>
  <si>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</si>
  <si>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</si>
  <si>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</si>
  <si>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</si>
  <si>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</si>
  <si>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</si>
  <si>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</si>
  <si>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</si>
  <si>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</si>
  <si>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</si>
  <si>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</si>
  <si>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</si>
  <si>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</si>
  <si>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</si>
  <si>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</si>
  <si>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</si>
  <si>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</si>
  <si>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</si>
  <si>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</si>
  <si>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</si>
  <si>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</si>
  <si>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</si>
  <si>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</si>
  <si>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</si>
  <si>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</si>
  <si>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</si>
  <si>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</si>
  <si>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</si>
  <si>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</si>
  <si>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</si>
  <si>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</si>
  <si>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</si>
  <si>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</si>
  <si>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</si>
  <si>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</si>
  <si>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</si>
  <si>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</si>
  <si>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</si>
  <si>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</si>
  <si>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</si>
  <si>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</si>
  <si>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</si>
  <si>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</si>
  <si>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</si>
  <si>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</si>
  <si>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</si>
  <si>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</si>
  <si>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</si>
  <si>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</si>
  <si>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</si>
  <si>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</si>
  <si>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</si>
  <si>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</si>
  <si>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</si>
  <si>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</si>
  <si>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</si>
  <si>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</si>
  <si>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</si>
  <si>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</si>
  <si>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</si>
  <si>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</si>
  <si>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</si>
  <si>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</si>
  <si>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</si>
  <si>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</si>
  <si>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</si>
  <si>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</si>
  <si>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</si>
  <si>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</si>
  <si>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</si>
  <si>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</si>
  <si>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</si>
  <si>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</si>
  <si>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</si>
  <si>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</si>
  <si>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</si>
  <si>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</si>
  <si>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</si>
  <si>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</si>
  <si>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</si>
  <si>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</si>
  <si>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</si>
  <si>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</si>
  <si>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</si>
  <si>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</si>
  <si>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</si>
  <si>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</si>
  <si>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</si>
  <si>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</si>
  <si>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</si>
  <si>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</si>
  <si>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</si>
  <si>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</si>
  <si>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</si>
  <si>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</si>
  <si>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</si>
  <si>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</si>
  <si>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</si>
  <si>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</si>
  <si>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</si>
  <si>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</si>
  <si>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</si>
  <si>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</si>
  <si>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</si>
  <si>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</si>
  <si>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</si>
  <si>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</si>
  <si>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</si>
  <si>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</si>
  <si>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</si>
  <si>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</si>
  <si>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</si>
  <si>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</si>
  <si>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</si>
  <si>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</si>
  <si>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</si>
  <si>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</si>
  <si>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</si>
  <si>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</si>
  <si>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</si>
  <si>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</si>
  <si>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</si>
  <si>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</si>
  <si>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</si>
  <si>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</si>
  <si>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</si>
  <si>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</si>
  <si>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</si>
  <si>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</si>
  <si>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</si>
  <si>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</si>
  <si>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</si>
  <si>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</si>
  <si>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</si>
  <si>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</si>
  <si>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</si>
  <si>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</si>
  <si>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</si>
  <si>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</si>
  <si>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</si>
  <si>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</si>
  <si>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</si>
  <si>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</si>
  <si>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</si>
  <si>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</si>
  <si>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</si>
  <si>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</si>
  <si>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</si>
  <si>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</si>
  <si>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</si>
  <si>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</si>
  <si>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</si>
  <si>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</si>
  <si>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</si>
  <si>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</si>
  <si>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</si>
  <si>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</si>
  <si>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</si>
  <si>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</si>
  <si>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</si>
  <si>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</si>
  <si>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</si>
  <si>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</si>
  <si>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</si>
  <si>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</si>
  <si>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</si>
  <si>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</si>
  <si>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</si>
  <si>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</si>
  <si>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</si>
  <si>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</si>
  <si>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</si>
  <si>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</si>
  <si>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</si>
  <si>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</si>
  <si>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</si>
  <si>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</si>
  <si>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</si>
  <si>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</si>
  <si>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</si>
  <si>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</si>
  <si>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</si>
  <si>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</si>
  <si>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</si>
  <si>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</si>
  <si>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</si>
  <si>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</si>
  <si>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</si>
  <si>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</si>
  <si>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</si>
  <si>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</si>
  <si>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</si>
  <si>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</si>
  <si>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</si>
  <si>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</si>
  <si>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</si>
  <si>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</si>
  <si>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</si>
  <si>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</si>
  <si>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</si>
  <si>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</si>
  <si>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</si>
  <si>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</si>
  <si>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</si>
  <si>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</si>
  <si>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</si>
  <si>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</si>
  <si>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</si>
  <si>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</si>
  <si>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</si>
  <si>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</si>
  <si>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</si>
  <si>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</si>
  <si>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</si>
  <si>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</si>
  <si>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</si>
  <si>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</si>
  <si>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</si>
  <si>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</si>
  <si>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</si>
  <si>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</si>
  <si>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</si>
  <si>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</si>
  <si>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</si>
  <si>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</si>
  <si>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</si>
  <si>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</si>
  <si>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</si>
  <si>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</si>
  <si>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</si>
  <si>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</si>
  <si>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</si>
  <si>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</si>
  <si>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</si>
  <si>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</si>
  <si>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</si>
  <si>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</si>
  <si>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</si>
  <si>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</si>
  <si>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</si>
  <si>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</si>
  <si>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</si>
  <si>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</si>
  <si>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</si>
  <si>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</si>
  <si>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</si>
  <si>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</si>
  <si>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</si>
  <si>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</si>
  <si>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</si>
  <si>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</si>
  <si>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</si>
  <si>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</si>
  <si>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</si>
  <si>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</si>
  <si>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</si>
  <si>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</si>
  <si>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</si>
  <si>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</si>
  <si>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</si>
  <si>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</si>
  <si>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</si>
  <si>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</si>
  <si>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</si>
  <si>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</si>
  <si>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</si>
  <si>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</si>
  <si>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</si>
  <si>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</si>
  <si>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</si>
  <si>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</si>
  <si>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</si>
  <si>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</si>
  <si>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</si>
  <si>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</si>
  <si>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</si>
  <si>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</si>
  <si>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</si>
  <si>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</si>
  <si>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</si>
  <si>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</si>
  <si>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</si>
  <si>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</si>
  <si>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</si>
  <si>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</si>
  <si>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</si>
  <si>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</si>
  <si>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</si>
  <si>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</si>
  <si>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</si>
  <si>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</si>
  <si>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</si>
  <si>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</si>
  <si>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</si>
  <si>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</si>
  <si>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</si>
  <si>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</si>
  <si>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</si>
  <si>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</si>
  <si>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</si>
  <si>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</si>
  <si>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</si>
  <si>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</si>
  <si>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</si>
  <si>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</si>
  <si>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</si>
  <si>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</si>
  <si>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</si>
  <si>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</si>
  <si>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</si>
  <si>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</si>
  <si>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</si>
  <si>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</si>
  <si>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</si>
  <si>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</si>
  <si>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</si>
  <si>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</si>
  <si>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</si>
  <si>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</si>
  <si>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</si>
  <si>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</si>
  <si>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</si>
  <si>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</si>
  <si>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</si>
  <si>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</si>
  <si>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</si>
  <si>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</si>
  <si>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</si>
  <si>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</si>
  <si>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</si>
  <si>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</si>
  <si>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</si>
  <si>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</si>
  <si>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</si>
  <si>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</si>
  <si>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</si>
  <si>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</si>
  <si>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</si>
  <si>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</si>
  <si>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</si>
  <si>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</si>
  <si>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</si>
  <si>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</si>
  <si>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</si>
  <si>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</si>
  <si>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</si>
  <si>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</si>
  <si>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</si>
  <si>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</si>
  <si>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</si>
  <si>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</si>
  <si>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</si>
  <si>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</si>
  <si>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</si>
  <si>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</si>
  <si>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</si>
  <si>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</si>
  <si>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</si>
  <si>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</si>
  <si>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</si>
  <si>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</si>
  <si>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</si>
  <si>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</si>
  <si>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</si>
  <si>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</si>
  <si>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</si>
  <si>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</si>
  <si>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</si>
  <si>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</si>
  <si>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</si>
  <si>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</si>
  <si>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</si>
  <si>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</si>
  <si>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</si>
  <si>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</si>
  <si>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</si>
  <si>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</si>
  <si>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</si>
  <si>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</si>
  <si>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</si>
  <si>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</si>
  <si>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</si>
  <si>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</si>
  <si>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</si>
  <si>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</si>
  <si>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</si>
  <si>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</si>
  <si>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</si>
  <si>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</si>
  <si>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</si>
  <si>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</si>
  <si>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</si>
  <si>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</si>
  <si>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</si>
  <si>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</si>
  <si>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</si>
  <si>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</si>
  <si>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</si>
  <si>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</si>
  <si>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</si>
  <si>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</si>
  <si>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</si>
  <si>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</si>
  <si>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</si>
  <si>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</si>
  <si>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</si>
  <si>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</si>
  <si>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</si>
  <si>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</si>
  <si>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</si>
  <si>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</si>
  <si>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</si>
  <si>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</si>
  <si>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</si>
  <si>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</si>
  <si>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</si>
  <si>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</si>
  <si>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</si>
  <si>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</si>
  <si>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</si>
  <si>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</si>
  <si>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</si>
  <si>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</si>
  <si>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</si>
  <si>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</si>
  <si>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</si>
  <si>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</si>
  <si>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</si>
  <si>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</si>
  <si>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</si>
  <si>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</si>
  <si>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</si>
  <si>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</si>
  <si>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</si>
  <si>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</si>
  <si>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</si>
  <si>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</si>
  <si>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</si>
  <si>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</si>
  <si>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</si>
  <si>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</si>
  <si>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</si>
  <si>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</si>
  <si>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</si>
  <si>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</si>
  <si>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</si>
  <si>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</si>
  <si>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</si>
  <si>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</si>
  <si>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</si>
  <si>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</si>
  <si>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</si>
  <si>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</si>
  <si>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</si>
  <si>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</si>
  <si>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</si>
  <si>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</si>
  <si>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</si>
  <si>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</si>
  <si>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</si>
  <si>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</si>
  <si>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</si>
  <si>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</si>
  <si>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</si>
  <si>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</si>
  <si>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</si>
  <si>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</si>
  <si>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</si>
  <si>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</si>
  <si>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</si>
  <si>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</si>
  <si>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</si>
  <si>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</si>
  <si>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</si>
  <si>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</si>
  <si>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</si>
  <si>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</si>
  <si>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</si>
  <si>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</si>
  <si>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</si>
  <si>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</si>
  <si>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</si>
  <si>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</si>
  <si>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</si>
  <si>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</si>
  <si>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</si>
  <si>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</si>
  <si>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</si>
  <si>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</si>
  <si>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</si>
  <si>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</si>
  <si>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</si>
  <si>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</si>
  <si>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</si>
  <si>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</si>
  <si>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</si>
  <si>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</si>
  <si>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</si>
  <si>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</si>
  <si>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</si>
  <si>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</si>
  <si>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</si>
  <si>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</si>
  <si>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</si>
  <si>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</si>
  <si>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</si>
  <si>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</si>
  <si>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</si>
  <si>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</si>
  <si>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</si>
  <si>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</si>
  <si>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</si>
  <si>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</si>
  <si>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</si>
  <si>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</si>
  <si>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</si>
  <si>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</si>
  <si>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</si>
  <si>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</si>
  <si>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</si>
  <si>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</si>
  <si>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</si>
  <si>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</si>
  <si>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</si>
  <si>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</si>
  <si>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</si>
  <si>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</si>
  <si>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</si>
  <si>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</si>
  <si>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</si>
  <si>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</si>
  <si>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</si>
  <si>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</si>
  <si>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</si>
  <si>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</si>
  <si>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</si>
  <si>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</si>
  <si>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</si>
  <si>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</si>
  <si>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</si>
  <si>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</si>
  <si>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</si>
  <si>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</si>
  <si>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</si>
  <si>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</si>
  <si>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</si>
  <si>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</si>
  <si>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</si>
  <si>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</si>
  <si>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</si>
  <si>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</si>
  <si>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</si>
  <si>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</si>
  <si>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</si>
  <si>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</si>
  <si>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</si>
  <si>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</si>
  <si>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</si>
  <si>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</si>
  <si>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</si>
  <si>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</si>
  <si>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</si>
  <si>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</si>
  <si>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</si>
  <si>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</si>
  <si>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</si>
  <si>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</si>
  <si>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</si>
  <si>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</si>
  <si>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</si>
  <si>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</si>
  <si>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</si>
  <si>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</si>
  <si>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</si>
  <si>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</si>
  <si>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</si>
  <si>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</si>
  <si>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</si>
  <si>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</si>
  <si>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</si>
  <si>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</si>
  <si>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</si>
  <si>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</si>
  <si>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</si>
  <si>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</si>
  <si>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</si>
  <si>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</si>
  <si>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</si>
  <si>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</si>
  <si>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</si>
  <si>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</si>
  <si>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</si>
  <si>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</si>
  <si>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</si>
  <si>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</si>
  <si>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</si>
  <si>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</si>
  <si>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</si>
  <si>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</si>
  <si>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</si>
  <si>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</si>
  <si>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</si>
  <si>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</si>
  <si>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</si>
  <si>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</si>
  <si>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</si>
  <si>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</si>
  <si>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</si>
  <si>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</si>
  <si>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</si>
  <si>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</si>
  <si>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</si>
  <si>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</si>
  <si>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</si>
  <si>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</si>
  <si>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</si>
  <si>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</si>
  <si>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</si>
  <si>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</si>
  <si>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</si>
  <si>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</si>
  <si>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</si>
  <si>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</si>
  <si>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</si>
  <si>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</si>
  <si>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</si>
  <si>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</si>
  <si>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</si>
  <si>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</si>
  <si>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</si>
  <si>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</si>
  <si>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</si>
  <si>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</si>
  <si>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</si>
  <si>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</si>
  <si>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</si>
  <si>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</si>
  <si>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</si>
  <si>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</si>
  <si>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</si>
  <si>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</si>
  <si>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</si>
  <si>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</si>
  <si>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</si>
  <si>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</si>
  <si>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</si>
  <si>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</si>
  <si>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</si>
  <si>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</si>
  <si>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</si>
  <si>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</si>
  <si>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</si>
  <si>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</si>
  <si>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</si>
  <si>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</si>
  <si>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</si>
  <si>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</si>
  <si>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</si>
  <si>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</si>
  <si>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</si>
  <si>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</si>
  <si>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</si>
  <si>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</si>
  <si>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</si>
  <si>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</si>
  <si>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</si>
  <si>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</si>
  <si>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</si>
  <si>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</si>
  <si>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</si>
  <si>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</si>
  <si>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</si>
  <si>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</si>
  <si>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</si>
  <si>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</si>
  <si>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</si>
  <si>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</si>
  <si>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</si>
  <si>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</si>
  <si>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</si>
  <si>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</si>
  <si>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</si>
  <si>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</si>
  <si>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</si>
  <si>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</si>
  <si>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</si>
  <si>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</si>
  <si>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</si>
  <si>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</si>
  <si>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</si>
  <si>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</si>
  <si>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</si>
  <si>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</si>
  <si>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</si>
  <si>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</si>
  <si>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</si>
  <si>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</si>
  <si>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</si>
  <si>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</si>
  <si>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</si>
  <si>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</si>
  <si>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</si>
  <si>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</si>
  <si>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</si>
  <si>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</si>
  <si>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</si>
  <si>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</si>
  <si>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</si>
  <si>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</si>
  <si>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</si>
  <si>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</si>
  <si>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</si>
  <si>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</si>
  <si>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</si>
  <si>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</si>
  <si>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</si>
  <si>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</si>
  <si>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</si>
  <si>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</si>
  <si>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</si>
  <si>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</si>
  <si>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</si>
  <si>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</si>
  <si>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</si>
  <si>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</si>
  <si>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</si>
  <si>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</si>
  <si>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</si>
  <si>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</si>
  <si>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</si>
  <si>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</si>
  <si>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</si>
  <si>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</si>
  <si>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</si>
  <si>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</si>
  <si>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</si>
  <si>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</si>
  <si>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</si>
  <si>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</si>
  <si>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</si>
  <si>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</si>
  <si>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</si>
  <si>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</si>
  <si>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</si>
  <si>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</si>
  <si>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</si>
  <si>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</si>
  <si>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</si>
  <si>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</si>
  <si>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</si>
  <si>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</si>
  <si>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</si>
  <si>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</si>
  <si>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</si>
  <si>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</si>
  <si>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</si>
  <si>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</si>
  <si>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</si>
  <si>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</si>
  <si>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</si>
  <si>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</si>
  <si>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</si>
  <si>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</si>
  <si>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</si>
  <si>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</si>
  <si>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</si>
  <si>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</si>
  <si>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</si>
  <si>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</si>
  <si>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</si>
  <si>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</si>
  <si>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</si>
  <si>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</si>
  <si>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</si>
  <si>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</si>
  <si>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</si>
  <si>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</si>
  <si>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</si>
  <si>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</si>
  <si>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</si>
  <si>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</si>
  <si>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</si>
  <si>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</si>
  <si>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</si>
  <si>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</si>
  <si>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</si>
  <si>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</si>
  <si>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</si>
  <si>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</si>
  <si>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</si>
  <si>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</si>
  <si>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</si>
  <si>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</si>
  <si>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</si>
  <si>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</si>
  <si>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</si>
  <si>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</si>
  <si>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</si>
  <si>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</si>
  <si>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</si>
  <si>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</si>
  <si>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</si>
  <si>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</si>
  <si>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</si>
  <si>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</si>
  <si>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</si>
  <si>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</si>
  <si>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</si>
  <si>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</si>
  <si>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</si>
  <si>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</si>
  <si>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</si>
  <si>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</si>
  <si>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</si>
  <si>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</si>
  <si>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</si>
  <si>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</si>
  <si>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</si>
  <si>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</si>
  <si>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</si>
  <si>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</si>
  <si>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</si>
  <si>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</si>
  <si>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</si>
  <si>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</si>
  <si>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</si>
  <si>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</si>
  <si>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</si>
  <si>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</si>
  <si>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</si>
  <si>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</si>
  <si>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</si>
  <si>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</si>
  <si>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</si>
  <si>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</si>
  <si>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</si>
  <si>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</si>
  <si>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</si>
  <si>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</si>
  <si>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</si>
  <si>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</si>
  <si>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</si>
  <si>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</si>
  <si>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</si>
  <si>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</si>
  <si>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</si>
  <si>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</si>
  <si>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</si>
  <si>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</si>
  <si>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</si>
  <si>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</si>
  <si>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</si>
  <si>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</si>
  <si>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</si>
  <si>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</si>
  <si>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</si>
  <si>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</si>
  <si>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</si>
  <si>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</si>
  <si>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</si>
  <si>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</si>
  <si>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</si>
  <si>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</si>
  <si>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</si>
  <si>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</si>
  <si>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</si>
  <si>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</si>
  <si>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</si>
  <si>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</si>
  <si>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</si>
  <si>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</si>
  <si>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</si>
  <si>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</si>
  <si>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</si>
  <si>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</si>
  <si>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</si>
  <si>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</si>
  <si>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</si>
  <si>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</si>
  <si>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</si>
  <si>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</si>
  <si>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</si>
  <si>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</si>
  <si>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</si>
  <si>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</si>
  <si>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</si>
  <si>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</si>
  <si>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</si>
  <si>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</si>
  <si>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</si>
  <si>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</si>
  <si>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</si>
  <si>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</si>
  <si>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</si>
  <si>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</si>
  <si>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</si>
  <si>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</si>
  <si>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</si>
  <si>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</si>
  <si>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</si>
  <si>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</si>
  <si>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</si>
  <si>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</si>
  <si>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</si>
  <si>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</si>
  <si>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</si>
  <si>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</si>
  <si>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</si>
  <si>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</si>
  <si>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</si>
  <si>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</si>
  <si>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</si>
  <si>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</si>
  <si>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</si>
  <si>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</si>
  <si>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</si>
  <si>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</si>
  <si>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</si>
  <si>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</si>
  <si>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</si>
  <si>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</si>
  <si>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</si>
  <si>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</si>
  <si>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</si>
  <si>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</si>
  <si>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</si>
  <si>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</si>
  <si>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</si>
  <si>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</si>
  <si>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</si>
  <si>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</si>
  <si>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</si>
  <si>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</si>
  <si>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</si>
  <si>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</si>
  <si>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</si>
  <si>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</si>
  <si>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</si>
  <si>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</si>
  <si>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</si>
  <si>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</si>
  <si>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</si>
  <si>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</si>
  <si>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</si>
  <si>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</si>
  <si>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</si>
  <si>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</si>
  <si>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</si>
  <si>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</si>
  <si>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</si>
  <si>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</si>
  <si>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</si>
  <si>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</si>
  <si>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</si>
  <si>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</si>
  <si>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</si>
  <si>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</si>
  <si>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</si>
  <si>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</si>
  <si>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</si>
  <si>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</si>
  <si>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</si>
  <si>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</si>
  <si>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</si>
  <si>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</si>
  <si>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</si>
  <si>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</si>
  <si>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</si>
  <si>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</si>
  <si>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</si>
  <si>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</si>
  <si>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</si>
  <si>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</si>
  <si>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</si>
  <si>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</si>
  <si>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</si>
  <si>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</si>
  <si>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</si>
  <si>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</si>
  <si>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</si>
  <si>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</si>
  <si>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</si>
  <si>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</si>
  <si>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</si>
  <si>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</si>
  <si>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</si>
  <si>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</si>
  <si>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</si>
  <si>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</si>
  <si>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</si>
  <si>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</si>
  <si>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</si>
  <si>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</si>
  <si>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</si>
  <si>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</si>
  <si>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</si>
  <si>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</si>
  <si>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</si>
  <si>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</si>
  <si>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</si>
  <si>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</si>
  <si>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</si>
  <si>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</si>
  <si>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</si>
  <si>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</si>
  <si>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</si>
  <si>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</si>
  <si>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</si>
  <si>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</si>
  <si>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</si>
  <si>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</si>
  <si>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</si>
  <si>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</si>
  <si>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</si>
  <si>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</si>
  <si>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</si>
  <si>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</si>
  <si>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</si>
  <si>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</si>
  <si>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</si>
  <si>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</si>
  <si>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</si>
  <si>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</si>
  <si>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</si>
  <si>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</si>
  <si>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</si>
  <si>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</si>
  <si>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</si>
  <si>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</si>
  <si>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</si>
  <si>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</si>
  <si>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</si>
  <si>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</si>
  <si>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</si>
  <si>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</si>
  <si>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</si>
  <si>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</si>
  <si>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</si>
  <si>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</si>
  <si>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</si>
  <si>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</si>
  <si>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</si>
  <si>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</si>
  <si>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</si>
  <si>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</si>
  <si>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</si>
  <si>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</si>
  <si>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</si>
  <si>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</si>
  <si>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</si>
  <si>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</si>
  <si>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</si>
  <si>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</si>
  <si>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</si>
  <si>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</si>
  <si>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</si>
  <si>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</si>
  <si>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</si>
  <si>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</si>
  <si>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</si>
  <si>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</si>
  <si>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</si>
  <si>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</si>
  <si>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</si>
  <si>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</si>
  <si>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</si>
  <si>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</si>
  <si>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</si>
  <si>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</si>
  <si>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</si>
  <si>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</si>
  <si>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</si>
  <si>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</si>
  <si>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</si>
  <si>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</si>
  <si>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</si>
  <si>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</si>
  <si>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</si>
  <si>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</si>
  <si>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</si>
  <si>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</si>
  <si>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</si>
  <si>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</si>
  <si>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</si>
  <si>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</si>
  <si>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</si>
  <si>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</si>
  <si>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</si>
  <si>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</si>
  <si>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</si>
  <si>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</si>
  <si>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</si>
  <si>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</si>
  <si>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</si>
  <si>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</si>
  <si>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</si>
  <si>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</si>
  <si>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</si>
  <si>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</si>
  <si>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</si>
  <si>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</si>
  <si>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</si>
  <si>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</si>
  <si>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</si>
  <si>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</si>
  <si>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</si>
  <si>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</si>
  <si>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</si>
  <si>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</si>
  <si>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</si>
  <si>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</si>
  <si>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</si>
  <si>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</si>
  <si>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</si>
  <si>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</si>
  <si>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</si>
  <si>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</si>
  <si>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</si>
  <si>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</si>
  <si>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</si>
  <si>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</si>
  <si>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</si>
  <si>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</si>
  <si>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</si>
  <si>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</si>
  <si>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</si>
  <si>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</si>
  <si>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</si>
  <si>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</si>
  <si>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</si>
  <si>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</si>
  <si>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</si>
  <si>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</si>
  <si>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</si>
  <si>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</si>
  <si>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</si>
  <si>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</si>
  <si>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</si>
  <si>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</si>
  <si>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</si>
  <si>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</si>
  <si>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</si>
  <si>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</si>
  <si>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</si>
  <si>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</si>
  <si>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</si>
  <si>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</si>
  <si>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</si>
  <si>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</si>
  <si>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</si>
  <si>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</si>
  <si>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</si>
  <si>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</si>
  <si>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</si>
  <si>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</si>
  <si>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</si>
  <si>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</si>
  <si>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</si>
  <si>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</si>
  <si>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</si>
  <si>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</si>
  <si>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</si>
  <si>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</si>
  <si>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</si>
  <si>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</si>
  <si>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</si>
  <si>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</si>
  <si>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</si>
  <si>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</si>
  <si>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</si>
  <si>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</si>
  <si>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</si>
  <si>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</si>
  <si>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</si>
  <si>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</si>
  <si>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</si>
  <si>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</si>
  <si>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</si>
  <si>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</si>
  <si>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</si>
  <si>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</si>
  <si>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</si>
  <si>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</si>
  <si>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</si>
  <si>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</si>
  <si>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</si>
  <si>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</si>
  <si>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</si>
  <si>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</si>
  <si>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</si>
  <si>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</si>
  <si>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</si>
  <si>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</si>
  <si>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</si>
  <si>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</si>
  <si>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</si>
  <si>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</si>
  <si>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</si>
  <si>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</si>
  <si>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</si>
  <si>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</si>
  <si>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</si>
  <si>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</si>
  <si>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</si>
  <si>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</si>
  <si>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</si>
  <si>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</si>
  <si>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</si>
  <si>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</si>
  <si>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</si>
  <si>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</si>
  <si>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</si>
  <si>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</si>
  <si>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</si>
  <si>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</si>
  <si>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</si>
  <si>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</si>
  <si>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</si>
  <si>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</si>
  <si>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</si>
  <si>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</si>
  <si>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</si>
  <si>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</si>
  <si>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</si>
  <si>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</si>
  <si>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</si>
  <si>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</si>
  <si>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</si>
  <si>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</si>
  <si>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</si>
  <si>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</si>
  <si>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</si>
  <si>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</si>
  <si>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</si>
  <si>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</si>
  <si>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</si>
  <si>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</si>
  <si>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</si>
  <si>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</si>
  <si>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</si>
  <si>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</si>
  <si>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</si>
  <si>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</si>
  <si>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</si>
  <si>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</si>
  <si>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</si>
  <si>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</si>
  <si>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</si>
  <si>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</si>
  <si>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</si>
  <si>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</si>
  <si>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</si>
  <si>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</si>
  <si>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</si>
  <si>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</si>
  <si>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</si>
  <si>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</si>
  <si>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</si>
  <si>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</si>
  <si>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</si>
  <si>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</si>
  <si>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</si>
  <si>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</si>
  <si>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</si>
  <si>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</si>
  <si>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</si>
  <si>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</si>
  <si>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</si>
  <si>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</si>
  <si>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</si>
  <si>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</si>
  <si>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</si>
  <si>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</si>
  <si>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</si>
  <si>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</si>
  <si>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</si>
  <si>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</si>
  <si>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</si>
  <si>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</si>
  <si>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</si>
  <si>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</si>
  <si>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</si>
  <si>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</si>
  <si>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</si>
  <si>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</si>
  <si>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</si>
  <si>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</si>
  <si>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</si>
  <si>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</si>
  <si>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</si>
  <si>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</si>
  <si>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</si>
  <si>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</si>
  <si>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</si>
  <si>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</si>
  <si>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</si>
  <si>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</si>
  <si>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</si>
  <si>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</si>
  <si>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</si>
  <si>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</si>
  <si>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</si>
  <si>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</si>
  <si>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</si>
  <si>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</si>
  <si>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</si>
  <si>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</si>
  <si>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</si>
  <si>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</si>
  <si>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</si>
  <si>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</si>
  <si>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</si>
  <si>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</si>
  <si>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</si>
  <si>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</si>
  <si>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</si>
  <si>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</si>
  <si>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</si>
  <si>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</si>
  <si>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</si>
  <si>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</si>
  <si>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</si>
  <si>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</si>
  <si>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</si>
  <si>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</si>
  <si>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</si>
  <si>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</si>
  <si>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</si>
  <si>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</si>
  <si>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</si>
  <si>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</si>
  <si>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</si>
  <si>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</si>
  <si>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</si>
  <si>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</si>
  <si>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</si>
  <si>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</si>
  <si>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</si>
  <si>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</si>
  <si>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</si>
  <si>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</si>
  <si>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</si>
  <si>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</si>
  <si>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</si>
  <si>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</si>
  <si>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</si>
  <si>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</si>
  <si>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</si>
  <si>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</si>
  <si>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</si>
  <si>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</si>
  <si>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</si>
  <si>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</si>
  <si>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</si>
  <si>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</si>
  <si>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</si>
  <si>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</si>
  <si>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</si>
  <si>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</si>
  <si>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</si>
  <si>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</si>
  <si>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</si>
  <si>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</si>
  <si>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</si>
  <si>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</si>
  <si>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</si>
  <si>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</si>
  <si>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</si>
  <si>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</si>
  <si>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</si>
  <si>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</si>
  <si>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</si>
  <si>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</si>
  <si>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</si>
  <si>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</si>
  <si>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</si>
  <si>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</si>
  <si>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</si>
  <si>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</si>
  <si>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</si>
  <si>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</si>
  <si>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</si>
  <si>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</si>
  <si>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</si>
  <si>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</si>
  <si>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</si>
  <si>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</si>
  <si>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</si>
  <si>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</si>
  <si>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</si>
  <si>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</si>
  <si>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</si>
  <si>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</si>
  <si>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</si>
  <si>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</si>
  <si>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</si>
  <si>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</si>
  <si>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</si>
  <si>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</si>
  <si>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</si>
  <si>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</si>
  <si>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</si>
  <si>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</si>
  <si>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</si>
  <si>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</si>
  <si>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</si>
  <si>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</si>
  <si>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</si>
  <si>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</si>
  <si>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</si>
  <si>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</si>
  <si>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</si>
  <si>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</si>
  <si>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</si>
  <si>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</si>
  <si>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</si>
  <si>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</si>
  <si>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</si>
  <si>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</si>
  <si>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</si>
  <si>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</si>
  <si>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</si>
  <si>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</si>
  <si>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</si>
  <si>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</si>
  <si>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</si>
  <si>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</si>
  <si>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</si>
  <si>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</si>
  <si>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</si>
  <si>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</si>
  <si>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</si>
  <si>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</si>
  <si>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</si>
  <si>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</si>
  <si>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</si>
  <si>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</si>
  <si>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</si>
  <si>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</si>
  <si>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</si>
  <si>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</si>
  <si>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</si>
  <si>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</si>
  <si>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</si>
  <si>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</si>
  <si>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</si>
  <si>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</si>
  <si>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</si>
  <si>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</si>
  <si>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</si>
  <si>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</si>
  <si>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</si>
  <si>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</si>
  <si>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</si>
  <si>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</si>
  <si>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</si>
  <si>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</si>
  <si>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</si>
  <si>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</si>
  <si>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</si>
  <si>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</si>
  <si>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</si>
  <si>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</si>
  <si>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</si>
  <si>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</si>
  <si>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</si>
  <si>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</si>
  <si>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</si>
  <si>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</si>
  <si>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</si>
  <si>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</si>
  <si>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</si>
  <si>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</si>
  <si>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</si>
  <si>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</si>
  <si>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</si>
  <si>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</si>
  <si>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</si>
  <si>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</si>
  <si>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</si>
  <si>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</si>
  <si>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</si>
  <si>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</si>
  <si>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</si>
  <si>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</si>
  <si>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</si>
  <si>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</si>
  <si>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</si>
  <si>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</si>
  <si>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</si>
  <si>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</si>
  <si>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</si>
  <si>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</si>
  <si>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</si>
  <si>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</si>
  <si>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</si>
  <si>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</si>
  <si>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</si>
  <si>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</si>
  <si>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</si>
  <si>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</si>
  <si>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</si>
  <si>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</si>
  <si>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</si>
  <si>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</si>
  <si>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</si>
  <si>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</si>
  <si>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</si>
  <si>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</si>
  <si>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</si>
  <si>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</si>
  <si>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</si>
  <si>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</si>
  <si>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</si>
  <si>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</si>
  <si>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</si>
  <si>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</si>
  <si>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</si>
  <si>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</si>
  <si>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</si>
  <si>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</si>
  <si>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</si>
  <si>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</si>
  <si>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</si>
  <si>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</si>
  <si>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</si>
  <si>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</si>
  <si>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</si>
  <si>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</si>
  <si>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</si>
  <si>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</si>
  <si>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</si>
  <si>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</si>
  <si>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</si>
  <si>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</si>
  <si>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</si>
  <si>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</si>
  <si>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</si>
  <si>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</si>
  <si>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</si>
  <si>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</si>
  <si>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</si>
  <si>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</si>
  <si>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</si>
  <si>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</si>
  <si>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</si>
  <si>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</si>
  <si>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</si>
  <si>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</si>
  <si>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</si>
  <si>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</si>
  <si>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</si>
  <si>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</si>
  <si>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</si>
  <si>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</si>
  <si>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</si>
  <si>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</si>
  <si>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</si>
  <si>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</si>
  <si>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</si>
  <si>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</si>
  <si>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</si>
  <si>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</si>
  <si>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</si>
  <si>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</si>
  <si>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</si>
  <si>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</si>
  <si>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</si>
  <si>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</si>
  <si>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</si>
  <si>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</si>
  <si>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</si>
  <si>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</si>
  <si>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</si>
  <si>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</si>
  <si>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</si>
  <si>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</si>
  <si>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</si>
  <si>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</si>
  <si>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</si>
  <si>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</si>
  <si>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</si>
  <si>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</si>
  <si>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</si>
  <si>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</si>
  <si>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</si>
  <si>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</si>
  <si>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</si>
  <si>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</si>
  <si>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</si>
  <si>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</si>
  <si>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</si>
  <si>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</si>
  <si>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</si>
  <si>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</si>
  <si>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</si>
  <si>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</si>
  <si>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</si>
  <si>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</si>
  <si>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</si>
  <si>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</si>
  <si>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</si>
  <si>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</si>
  <si>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</si>
  <si>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</si>
  <si>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</si>
  <si>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</si>
  <si>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</si>
  <si>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</si>
  <si>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</si>
  <si>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</si>
  <si>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</si>
  <si>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</si>
  <si>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</si>
  <si>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</si>
  <si>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</si>
  <si>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</si>
  <si>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</si>
  <si>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</si>
  <si>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</si>
  <si>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</si>
  <si>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</si>
  <si>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</si>
  <si>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</si>
  <si>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</si>
  <si>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</si>
  <si>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</si>
  <si>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</si>
  <si>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</si>
  <si>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</si>
  <si>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</si>
  <si>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</si>
  <si>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</si>
  <si>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</si>
  <si>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</si>
  <si>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</si>
  <si>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</si>
  <si>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</si>
  <si>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</si>
  <si>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</si>
  <si>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</si>
  <si>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</si>
  <si>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</si>
  <si>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</si>
  <si>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</si>
  <si>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</si>
  <si>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</si>
  <si>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</si>
  <si>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</si>
  <si>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</si>
  <si>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</si>
  <si>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</si>
  <si>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</si>
  <si>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</si>
  <si>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</si>
  <si>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</si>
  <si>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</si>
  <si>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</si>
  <si>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</si>
  <si>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</si>
  <si>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</si>
  <si>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</si>
  <si>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</si>
  <si>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</si>
  <si>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</si>
  <si>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</si>
  <si>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</si>
  <si>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</si>
  <si>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</si>
  <si>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</si>
  <si>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</si>
  <si>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</si>
  <si>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</si>
  <si>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</si>
  <si>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</si>
  <si>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</si>
  <si>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</si>
  <si>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</si>
  <si>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</si>
  <si>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</si>
  <si>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</si>
  <si>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</si>
  <si>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</si>
  <si>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</si>
  <si>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</si>
  <si>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</si>
  <si>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</si>
  <si>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</si>
  <si>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</si>
  <si>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</si>
  <si>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</si>
  <si>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</si>
  <si>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</si>
  <si>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</si>
  <si>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</si>
  <si>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</si>
  <si>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</si>
  <si>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</si>
  <si>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</si>
  <si>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</si>
  <si>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</si>
  <si>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</si>
  <si>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</si>
  <si>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</si>
  <si>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</si>
  <si>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</si>
  <si>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</si>
  <si>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</si>
  <si>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</si>
  <si>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</si>
  <si>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</si>
  <si>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</si>
  <si>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</si>
  <si>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</si>
  <si>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</si>
  <si>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</si>
  <si>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</si>
  <si>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</si>
  <si>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</si>
  <si>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</si>
  <si>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</si>
  <si>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</si>
  <si>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</si>
  <si>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</si>
  <si>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</si>
  <si>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</si>
  <si>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</si>
  <si>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</si>
  <si>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</si>
  <si>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</si>
  <si>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</si>
  <si>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</si>
  <si>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</si>
  <si>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</si>
  <si>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</si>
  <si>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</si>
  <si>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</si>
  <si>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</si>
  <si>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</si>
  <si>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</si>
  <si>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</si>
  <si>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</si>
  <si>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</si>
  <si>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</si>
  <si>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</si>
  <si>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</si>
  <si>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</si>
  <si>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</si>
  <si>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</si>
  <si>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</si>
  <si>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</si>
  <si>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</si>
  <si>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</si>
  <si>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</si>
  <si>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</si>
  <si>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</si>
  <si>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</si>
  <si>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</si>
  <si>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</si>
  <si>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</si>
  <si>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</si>
  <si>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</si>
  <si>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</si>
  <si>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</si>
  <si>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</si>
  <si>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</si>
  <si>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</si>
  <si>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</si>
  <si>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</si>
  <si>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</si>
  <si>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</si>
  <si>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</si>
  <si>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</si>
  <si>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</si>
  <si>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</si>
  <si>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</si>
  <si>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</si>
  <si>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</si>
  <si>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</si>
  <si>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</si>
  <si>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</si>
  <si>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</si>
  <si>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</si>
  <si>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</si>
  <si>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</si>
  <si>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</si>
  <si>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</si>
  <si>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</si>
  <si>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</si>
  <si>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</si>
  <si>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</si>
  <si>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</si>
  <si>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</si>
  <si>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</si>
  <si>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</si>
  <si>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</si>
  <si>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</si>
  <si>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</si>
  <si>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</si>
  <si>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</si>
  <si>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</si>
  <si>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</si>
  <si>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</si>
  <si>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</si>
  <si>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</si>
  <si>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</si>
  <si>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</si>
  <si>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</si>
  <si>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</si>
  <si>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</si>
  <si>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</si>
  <si>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</si>
  <si>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</si>
  <si>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</si>
  <si>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</si>
  <si>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</si>
  <si>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</si>
  <si>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</si>
  <si>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</si>
  <si>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</si>
  <si>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</si>
  <si>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</si>
  <si>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</si>
  <si>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</si>
  <si>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</si>
  <si>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</si>
  <si>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</si>
  <si>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</si>
  <si>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</si>
  <si>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</si>
  <si>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</si>
  <si>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</si>
  <si>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</si>
  <si>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</si>
  <si>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</si>
  <si>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</si>
  <si>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</si>
  <si>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</si>
  <si>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</si>
  <si>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</si>
  <si>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</si>
  <si>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</si>
  <si>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</si>
  <si>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</si>
  <si>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</si>
  <si>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</si>
  <si>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</si>
  <si>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</si>
  <si>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</si>
  <si>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</si>
  <si>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</si>
  <si>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</si>
  <si>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</si>
  <si>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</si>
  <si>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</si>
  <si>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</si>
  <si>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</si>
  <si>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</si>
  <si>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</si>
  <si>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</si>
  <si>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</si>
  <si>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</si>
  <si>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</si>
  <si>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</si>
  <si>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</si>
  <si>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</si>
  <si>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</si>
  <si>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</si>
  <si>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</si>
  <si>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</si>
  <si>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</si>
  <si>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</si>
  <si>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</si>
  <si>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</si>
  <si>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</si>
  <si>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</si>
  <si>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</si>
  <si>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</si>
  <si>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</si>
  <si>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</si>
  <si>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</si>
  <si>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</si>
  <si>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</si>
  <si>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</si>
  <si>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</si>
  <si>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</si>
  <si>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</si>
  <si>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</si>
  <si>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</si>
  <si>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</si>
  <si>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</si>
  <si>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</si>
  <si>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</si>
  <si>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</si>
  <si>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</si>
  <si>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</si>
  <si>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</si>
  <si>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</si>
  <si>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</si>
  <si>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</si>
  <si>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</si>
  <si>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</si>
  <si>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</si>
  <si>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</si>
  <si>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</si>
  <si>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</si>
  <si>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</si>
  <si>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</si>
  <si>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</si>
  <si>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</si>
  <si>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</si>
  <si>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</si>
  <si>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</si>
  <si>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</si>
  <si>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</si>
  <si>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</si>
  <si>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</si>
  <si>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</si>
  <si>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</si>
  <si>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</si>
  <si>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</si>
  <si>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</si>
  <si>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</si>
  <si>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</si>
  <si>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</si>
  <si>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</si>
  <si>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</si>
  <si>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</si>
  <si>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</si>
  <si>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</si>
  <si>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</si>
  <si>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</si>
  <si>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</si>
  <si>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</si>
  <si>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</si>
  <si>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</si>
  <si>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</si>
  <si>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</si>
  <si>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</si>
  <si>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</si>
  <si>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</si>
  <si>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</si>
  <si>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</si>
  <si>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</si>
  <si>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</si>
  <si>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</si>
  <si>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</si>
  <si>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</si>
  <si>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</si>
  <si>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</si>
  <si>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</si>
  <si>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</si>
  <si>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</si>
  <si>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</si>
  <si>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</si>
  <si>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</si>
  <si>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</si>
  <si>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</si>
  <si>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</si>
  <si>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</si>
  <si>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</si>
  <si>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</si>
  <si>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</si>
  <si>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</si>
  <si>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</si>
  <si>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</si>
  <si>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</si>
  <si>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</si>
  <si>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</si>
  <si>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</si>
  <si>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</si>
  <si>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</si>
  <si>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</si>
  <si>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</si>
  <si>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</si>
  <si>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</si>
  <si>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</si>
  <si>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</si>
  <si>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</si>
  <si>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</si>
  <si>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</si>
  <si>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</si>
  <si>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</si>
  <si>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</si>
  <si>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</si>
  <si>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</si>
  <si>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</si>
  <si>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</si>
  <si>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</si>
  <si>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</si>
  <si>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</si>
  <si>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</si>
  <si>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</si>
  <si>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</si>
  <si>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</si>
  <si>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</si>
  <si>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</si>
  <si>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</si>
  <si>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</si>
  <si>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</si>
  <si>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</si>
  <si>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</si>
  <si>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</si>
  <si>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</si>
  <si>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</si>
  <si>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</si>
  <si>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</si>
  <si>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</si>
  <si>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</si>
  <si>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</si>
  <si>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</si>
  <si>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</si>
  <si>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</si>
  <si>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</si>
  <si>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</si>
  <si>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</si>
  <si>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</si>
  <si>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</si>
  <si>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</si>
  <si>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</si>
  <si>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</si>
  <si>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</si>
  <si>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</si>
  <si>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</si>
  <si>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</si>
  <si>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</si>
  <si>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</si>
  <si>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</si>
  <si>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</si>
  <si>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</si>
  <si>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</si>
  <si>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</si>
  <si>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</si>
  <si>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</si>
  <si>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</si>
  <si>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</si>
  <si>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</si>
  <si>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</si>
  <si>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</si>
  <si>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</si>
  <si>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</si>
  <si>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</si>
  <si>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</si>
  <si>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</si>
  <si>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</si>
  <si>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</si>
  <si>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</si>
  <si>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</si>
  <si>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</si>
  <si>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</si>
  <si>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</si>
  <si>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</si>
  <si>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</si>
  <si>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</si>
  <si>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</si>
  <si>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</si>
  <si>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</si>
  <si>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</si>
  <si>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</si>
  <si>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</si>
  <si>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</si>
  <si>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</si>
  <si>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</si>
  <si>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</si>
  <si>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</si>
  <si>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</si>
  <si>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</si>
  <si>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</si>
  <si>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</si>
  <si>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</si>
  <si>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</si>
  <si>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</si>
  <si>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</si>
  <si>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</si>
  <si>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</si>
  <si>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</si>
  <si>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</si>
  <si>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</si>
  <si>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</si>
  <si>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</si>
  <si>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</si>
  <si>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</si>
  <si>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</si>
  <si>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</si>
  <si>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</si>
  <si>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</si>
  <si>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</si>
  <si>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</si>
  <si>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</si>
  <si>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</si>
  <si>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</si>
  <si>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</si>
  <si>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</si>
  <si>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</si>
  <si>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</si>
  <si>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</si>
  <si>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</si>
  <si>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</si>
  <si>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</si>
  <si>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</si>
  <si>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</si>
  <si>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</si>
  <si>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</si>
  <si>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</si>
  <si>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</si>
  <si>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</si>
  <si>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</si>
  <si>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</si>
  <si>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</si>
  <si>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</si>
  <si>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</si>
  <si>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</si>
  <si>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</si>
  <si>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</si>
  <si>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</si>
  <si>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</si>
  <si>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</si>
  <si>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</si>
  <si>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</si>
  <si>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</si>
  <si>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</si>
  <si>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</si>
  <si>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</si>
  <si>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</si>
  <si>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</si>
  <si>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</si>
  <si>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</si>
  <si>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</si>
  <si>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</si>
  <si>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</si>
  <si>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</si>
  <si>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</si>
  <si>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</si>
  <si>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</si>
  <si>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</si>
  <si>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</si>
  <si>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</si>
  <si>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</si>
  <si>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</si>
  <si>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</si>
  <si>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</si>
  <si>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</si>
  <si>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</si>
  <si>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</si>
  <si>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</si>
  <si>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</si>
  <si>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</si>
  <si>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</si>
  <si>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</si>
  <si>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</si>
  <si>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</si>
  <si>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</si>
  <si>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</si>
  <si>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</si>
  <si>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</si>
  <si>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</si>
  <si>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</si>
  <si>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</si>
  <si>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</si>
  <si>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</si>
  <si>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</si>
  <si>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</si>
  <si>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</si>
  <si>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</si>
  <si>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</si>
  <si>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</si>
  <si>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</si>
  <si>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</si>
  <si>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</si>
  <si>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</si>
  <si>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</si>
  <si>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</si>
  <si>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</si>
  <si>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</si>
  <si>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</si>
  <si>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</si>
  <si>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</si>
  <si>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</si>
  <si>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</si>
  <si>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</si>
  <si>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</si>
  <si>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</si>
  <si>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</si>
  <si>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</si>
  <si>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</si>
  <si>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</si>
  <si>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</si>
  <si>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</si>
  <si>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</si>
  <si>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</si>
  <si>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</si>
  <si>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</si>
  <si>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</si>
  <si>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</si>
  <si>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</si>
  <si>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</si>
  <si>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</si>
  <si>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</si>
  <si>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</si>
  <si>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</si>
  <si>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</si>
  <si>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</si>
  <si>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</si>
  <si>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</si>
  <si>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</si>
  <si>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</si>
  <si>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</si>
  <si>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</si>
  <si>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</si>
  <si>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</si>
  <si>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</si>
  <si>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</si>
  <si>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</si>
  <si>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</si>
  <si>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</si>
  <si>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</si>
  <si>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</si>
  <si>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</si>
  <si>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</si>
  <si>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</si>
  <si>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</si>
  <si>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</si>
  <si>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</si>
  <si>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</si>
  <si>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</si>
  <si>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</si>
  <si>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</si>
  <si>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</si>
  <si>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</si>
  <si>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</si>
  <si>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</si>
  <si>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</si>
  <si>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</si>
  <si>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</si>
  <si>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</si>
  <si>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</si>
  <si>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</si>
  <si>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</si>
  <si>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</si>
  <si>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</si>
  <si>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</si>
  <si>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</si>
  <si>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</si>
  <si>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</si>
  <si>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</si>
  <si>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</si>
  <si>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</si>
  <si>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</si>
  <si>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</si>
  <si>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</si>
  <si>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</si>
  <si>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</si>
  <si>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</si>
  <si>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</si>
  <si>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</si>
  <si>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</si>
  <si>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</si>
  <si>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</si>
  <si>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</si>
  <si>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</si>
  <si>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</si>
  <si>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</si>
  <si>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</si>
  <si>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</si>
  <si>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</si>
  <si>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</si>
  <si>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</si>
  <si>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</si>
  <si>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</si>
  <si>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</si>
  <si>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</si>
  <si>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</si>
  <si>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</si>
  <si>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</si>
  <si>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</si>
  <si>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</si>
  <si>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</si>
  <si>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</si>
  <si>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</si>
  <si>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</si>
  <si>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</si>
  <si>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</si>
  <si>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</si>
  <si>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</si>
  <si>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</si>
  <si>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</si>
  <si>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</si>
  <si>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</si>
  <si>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</si>
  <si>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</si>
  <si>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</si>
  <si>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</si>
  <si>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</si>
  <si>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</si>
  <si>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</si>
  <si>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</si>
  <si>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</si>
  <si>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</si>
  <si>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</si>
  <si>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</si>
  <si>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</si>
  <si>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</si>
  <si>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</si>
  <si>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</si>
  <si>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</si>
  <si>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</si>
  <si>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</si>
  <si>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</si>
  <si>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</si>
  <si>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</si>
  <si>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</si>
  <si>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</si>
  <si>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</si>
  <si>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</si>
  <si>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</si>
  <si>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</si>
  <si>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</si>
  <si>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</si>
  <si>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</si>
  <si>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</si>
  <si>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</si>
  <si>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</si>
  <si>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</si>
  <si>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</si>
  <si>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</si>
  <si>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</si>
  <si>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</si>
  <si>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</si>
  <si>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</si>
  <si>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</si>
  <si>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</si>
  <si>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</si>
  <si>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</si>
  <si>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</si>
  <si>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</si>
  <si>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</si>
  <si>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</si>
  <si>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</si>
  <si>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</si>
  <si>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</si>
  <si>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</si>
  <si>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</si>
  <si>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</si>
  <si>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</si>
  <si>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</si>
  <si>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</si>
  <si>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</si>
  <si>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</si>
  <si>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</si>
  <si>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</si>
  <si>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</si>
  <si>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</si>
  <si>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</si>
  <si>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</si>
  <si>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</si>
  <si>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</si>
  <si>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</si>
  <si>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</si>
  <si>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</si>
  <si>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</si>
  <si>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</si>
  <si>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</si>
  <si>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</si>
  <si>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</si>
  <si>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</si>
  <si>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</si>
  <si>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</si>
  <si>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</si>
  <si>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</si>
  <si>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</si>
  <si>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</si>
  <si>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</si>
  <si>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</si>
  <si>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</si>
  <si>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</si>
  <si>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</si>
  <si>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</si>
  <si>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</si>
  <si>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</si>
  <si>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</si>
  <si>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</si>
  <si>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</si>
  <si>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</si>
  <si>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</si>
  <si>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</si>
  <si>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</si>
  <si>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</si>
  <si>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</si>
  <si>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</si>
  <si>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</si>
  <si>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</si>
  <si>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</si>
  <si>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</si>
  <si>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</si>
  <si>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</si>
  <si>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</si>
  <si>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</si>
  <si>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</si>
  <si>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</si>
  <si>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</si>
  <si>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</si>
  <si>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</si>
  <si>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</si>
  <si>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</si>
  <si>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</si>
  <si>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</si>
  <si>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</si>
  <si>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</si>
  <si>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</si>
  <si>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</si>
  <si>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</si>
  <si>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</si>
  <si>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</si>
  <si>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</si>
  <si>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</si>
  <si>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</si>
  <si>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</si>
  <si>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</si>
  <si>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</si>
  <si>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</si>
  <si>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</si>
  <si>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</si>
  <si>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</si>
  <si>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</si>
  <si>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</si>
  <si>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</si>
  <si>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</si>
  <si>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</si>
  <si>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</si>
  <si>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</si>
  <si>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</si>
  <si>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</si>
  <si>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</si>
  <si>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</si>
  <si>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</si>
  <si>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</si>
  <si>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</si>
  <si>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</si>
  <si>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</si>
  <si>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</si>
  <si>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</si>
  <si>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</si>
  <si>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</si>
  <si>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</si>
  <si>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</si>
  <si>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</si>
  <si>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</si>
  <si>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</si>
  <si>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</si>
  <si>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</si>
  <si>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</si>
  <si>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</si>
  <si>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</si>
  <si>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</si>
  <si>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</si>
  <si>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</si>
  <si>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</si>
  <si>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</si>
  <si>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</si>
  <si>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</si>
  <si>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</si>
  <si>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</si>
  <si>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</si>
  <si>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</si>
  <si>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</si>
  <si>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</si>
  <si>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</si>
  <si>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</si>
  <si>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</si>
  <si>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</si>
  <si>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</si>
  <si>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</si>
  <si>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</si>
  <si>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</si>
  <si>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</si>
  <si>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</si>
  <si>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</si>
  <si>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</si>
  <si>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</si>
  <si>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</si>
  <si>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</si>
  <si>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</si>
  <si>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</si>
  <si>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</si>
  <si>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</si>
  <si>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</si>
  <si>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</si>
  <si>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</si>
  <si>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</si>
  <si>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</si>
  <si>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</si>
  <si>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</si>
  <si>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</si>
  <si>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</si>
  <si>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</si>
  <si>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</si>
  <si>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</si>
  <si>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</si>
  <si>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</si>
  <si>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</si>
  <si>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</si>
  <si>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</si>
  <si>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</si>
  <si>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</si>
  <si>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</si>
  <si>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</si>
  <si>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</si>
  <si>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</si>
  <si>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</si>
  <si>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</si>
  <si>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</si>
  <si>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</si>
  <si>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</si>
  <si>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</si>
  <si>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</si>
  <si>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</si>
  <si>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</si>
  <si>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</si>
  <si>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</si>
  <si>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</si>
  <si>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</si>
  <si>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</si>
  <si>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</si>
  <si>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</si>
  <si>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</si>
  <si>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</si>
  <si>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</si>
  <si>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</si>
  <si>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</si>
  <si>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</si>
  <si>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</si>
  <si>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</si>
  <si>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</si>
  <si>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</si>
  <si>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</si>
  <si>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</si>
  <si>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</si>
  <si>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</si>
  <si>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</si>
  <si>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</si>
  <si>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</si>
  <si>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</si>
  <si>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</si>
  <si>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</si>
  <si>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</si>
  <si>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</si>
  <si>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</si>
  <si>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</si>
  <si>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</si>
  <si>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</si>
  <si>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</si>
  <si>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</si>
  <si>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</si>
  <si>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</si>
  <si>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</si>
  <si>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</si>
  <si>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</si>
  <si>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</si>
  <si>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</si>
  <si>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</si>
  <si>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</si>
  <si>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</si>
  <si>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</si>
  <si>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</si>
  <si>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</si>
  <si>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</si>
  <si>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</si>
  <si>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</si>
  <si>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</si>
  <si>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</si>
  <si>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</si>
  <si>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</si>
  <si>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</si>
  <si>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</si>
  <si>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</si>
  <si>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</si>
  <si>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</si>
  <si>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</si>
  <si>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</si>
  <si>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</si>
  <si>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</si>
  <si>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</si>
  <si>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</si>
  <si>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</si>
  <si>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</si>
  <si>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</si>
  <si>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</si>
  <si>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</si>
  <si>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</si>
  <si>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</si>
  <si>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</si>
  <si>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</si>
  <si>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</si>
  <si>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</si>
  <si>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</si>
  <si>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</si>
  <si>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</si>
  <si>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</si>
  <si>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</si>
  <si>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</si>
  <si>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</si>
  <si>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</si>
  <si>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</si>
  <si>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</si>
  <si>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</si>
  <si>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</si>
  <si>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</si>
  <si>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</si>
  <si>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</si>
  <si>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</si>
  <si>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</si>
  <si>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</si>
  <si>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</si>
  <si>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</si>
  <si>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</si>
  <si>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</si>
  <si>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</si>
  <si>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</si>
  <si>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</si>
  <si>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</si>
  <si>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</si>
  <si>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</si>
  <si>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</si>
  <si>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</si>
  <si>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</si>
  <si>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</si>
  <si>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</si>
  <si>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</si>
  <si>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</si>
  <si>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</si>
  <si>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</si>
  <si>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</si>
  <si>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</si>
  <si>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</si>
  <si>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</si>
  <si>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</si>
  <si>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</si>
  <si>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</si>
  <si>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</si>
  <si>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</si>
  <si>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</si>
  <si>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</si>
  <si>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</si>
  <si>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</si>
  <si>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</si>
  <si>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</si>
  <si>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</si>
  <si>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</si>
  <si>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</si>
  <si>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</si>
  <si>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</si>
  <si>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</si>
  <si>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</si>
  <si>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</si>
  <si>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</si>
  <si>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</si>
  <si>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</si>
  <si>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</si>
  <si>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</si>
  <si>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</si>
  <si>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</si>
  <si>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</si>
  <si>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</si>
  <si>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</si>
  <si>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</si>
  <si>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</si>
  <si>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</si>
  <si>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</si>
  <si>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</si>
  <si>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</si>
  <si>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</si>
  <si>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</si>
  <si>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</si>
  <si>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</si>
  <si>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</si>
  <si>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</si>
  <si>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</si>
  <si>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</si>
  <si>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</si>
  <si>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</si>
  <si>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</si>
  <si>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</si>
  <si>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</si>
  <si>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</si>
  <si>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</si>
  <si>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</si>
  <si>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</si>
  <si>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</si>
  <si>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</si>
  <si>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</si>
  <si>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</si>
  <si>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</si>
  <si>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</si>
  <si>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</si>
  <si>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</si>
  <si>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</si>
  <si>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</si>
  <si>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</si>
  <si>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</si>
  <si>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</si>
  <si>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</si>
  <si>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</si>
  <si>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</si>
  <si>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</si>
  <si>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</si>
  <si>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</si>
  <si>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</si>
  <si>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</si>
  <si>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</si>
  <si>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</si>
  <si>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</si>
  <si>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</si>
  <si>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</si>
  <si>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</si>
  <si>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</si>
  <si>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</si>
  <si>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</si>
  <si>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</si>
  <si>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</si>
  <si>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</si>
  <si>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</si>
  <si>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</si>
  <si>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</si>
  <si>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</si>
  <si>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</si>
  <si>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</si>
  <si>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</si>
  <si>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</si>
  <si>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</si>
  <si>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</si>
  <si>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</si>
  <si>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</si>
  <si>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</si>
  <si>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</si>
  <si>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</si>
  <si>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</si>
  <si>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</si>
  <si>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</si>
  <si>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</si>
  <si>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</si>
  <si>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</si>
  <si>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</si>
  <si>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</si>
  <si>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</si>
  <si>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</si>
  <si>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</si>
  <si>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</si>
  <si>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</si>
  <si>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</si>
  <si>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</si>
  <si>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</si>
  <si>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</si>
  <si>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</si>
  <si>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</si>
  <si>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</si>
  <si>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</si>
  <si>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</si>
  <si>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</si>
  <si>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</si>
  <si>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</si>
  <si>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</si>
  <si>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</si>
  <si>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</si>
  <si>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</si>
  <si>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</si>
  <si>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</si>
  <si>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</si>
  <si>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</si>
  <si>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</si>
  <si>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</si>
  <si>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</si>
  <si>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</si>
  <si>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</si>
  <si>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</si>
  <si>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</si>
  <si>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</si>
  <si>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</si>
  <si>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</si>
  <si>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</si>
  <si>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</si>
  <si>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</si>
  <si>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</si>
  <si>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</si>
  <si>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</si>
  <si>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</si>
  <si>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</si>
  <si>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</si>
  <si>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</si>
  <si>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</si>
  <si>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</si>
  <si>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</si>
  <si>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</si>
  <si>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</si>
  <si>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</si>
  <si>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</si>
  <si>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</si>
  <si>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</si>
  <si>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</si>
  <si>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</si>
  <si>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</si>
  <si>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</si>
  <si>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</si>
  <si>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</si>
  <si>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</si>
  <si>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</si>
  <si>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</si>
  <si>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</si>
  <si>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</si>
  <si>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</si>
  <si>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</si>
  <si>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</si>
  <si>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</si>
  <si>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</si>
  <si>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</si>
  <si>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</si>
  <si>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</si>
  <si>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</si>
  <si>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</si>
  <si>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</si>
  <si>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</si>
  <si>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</si>
  <si>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</si>
  <si>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</si>
  <si>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</si>
  <si>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</si>
  <si>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</si>
  <si>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</si>
  <si>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</si>
  <si>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</si>
  <si>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</si>
  <si>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</si>
  <si>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</si>
  <si>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</si>
  <si>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</si>
  <si>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</si>
  <si>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</si>
  <si>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</si>
  <si>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</si>
  <si>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</si>
  <si>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</si>
  <si>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</si>
  <si>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</si>
  <si>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</si>
  <si>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</si>
  <si>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</si>
  <si>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</si>
  <si>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</si>
  <si>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</si>
  <si>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</si>
  <si>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</si>
  <si>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</si>
  <si>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</si>
  <si>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</si>
  <si>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</si>
  <si>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</si>
  <si>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</si>
  <si>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</si>
  <si>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</si>
  <si>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</si>
  <si>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</si>
  <si>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</si>
  <si>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</si>
  <si>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</si>
  <si>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</si>
  <si>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</si>
  <si>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</si>
  <si>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</si>
  <si>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</si>
  <si>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</si>
  <si>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</si>
  <si>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</si>
  <si>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</si>
  <si>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</si>
  <si>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</si>
  <si>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</si>
  <si>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</si>
  <si>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</si>
  <si>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</si>
  <si>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</si>
  <si>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</si>
  <si>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</si>
  <si>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</si>
  <si>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</si>
  <si>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</si>
  <si>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</si>
  <si>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</si>
  <si>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</si>
  <si>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</si>
  <si>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</si>
  <si>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</si>
  <si>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</si>
  <si>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</si>
  <si>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</si>
  <si>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</si>
  <si>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</si>
  <si>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</si>
  <si>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</si>
  <si>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</si>
  <si>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</si>
  <si>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</si>
  <si>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</si>
  <si>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</si>
  <si>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</si>
  <si>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</si>
  <si>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</si>
  <si>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</si>
  <si>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</si>
  <si>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</si>
  <si>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</si>
  <si>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</si>
  <si>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</si>
  <si>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</si>
  <si>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</si>
  <si>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</si>
  <si>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</si>
  <si>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</si>
  <si>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</si>
  <si>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</si>
  <si>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</si>
  <si>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</si>
  <si>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</si>
  <si>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</si>
  <si>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</si>
  <si>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</si>
  <si>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</si>
  <si>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</si>
  <si>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</si>
  <si>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</si>
  <si>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</si>
  <si>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</si>
  <si>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</si>
  <si>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</si>
  <si>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</si>
  <si>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</si>
  <si>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</si>
  <si>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</si>
  <si>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</si>
  <si>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</si>
  <si>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</si>
  <si>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</si>
  <si>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</si>
  <si>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</si>
  <si>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</si>
  <si>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</si>
  <si>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</si>
  <si>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</si>
  <si>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</si>
  <si>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</si>
  <si>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</si>
  <si>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</si>
  <si>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</si>
  <si>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</si>
  <si>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</si>
  <si>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</si>
  <si>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</si>
  <si>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</si>
  <si>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</si>
  <si>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</si>
  <si>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</si>
  <si>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</si>
  <si>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</si>
  <si>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</si>
  <si>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</si>
  <si>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</si>
  <si>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</si>
  <si>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</si>
  <si>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</si>
  <si>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</si>
  <si>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</si>
  <si>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</si>
  <si>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</si>
  <si>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</si>
  <si>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</si>
  <si>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</si>
  <si>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</si>
  <si>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</si>
  <si>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</si>
  <si>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</si>
  <si>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</si>
  <si>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</si>
  <si>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</si>
  <si>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</si>
  <si>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</si>
  <si>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</si>
  <si>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</si>
  <si>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</si>
  <si>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</si>
  <si>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</si>
  <si>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</si>
  <si>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</si>
  <si>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</si>
  <si>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</si>
  <si>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</si>
  <si>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</si>
  <si>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</si>
  <si>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</si>
  <si>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</si>
  <si>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</si>
  <si>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</si>
  <si>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</si>
  <si>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</si>
  <si>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</si>
  <si>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</si>
  <si>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</si>
  <si>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</si>
  <si>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</si>
  <si>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</si>
  <si>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</si>
  <si>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</si>
  <si>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</si>
  <si>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</si>
  <si>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</si>
  <si>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</si>
  <si>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</si>
  <si>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</si>
  <si>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</si>
  <si>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</si>
  <si>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</si>
  <si>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</si>
  <si>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</si>
  <si>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</si>
  <si>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</si>
  <si>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</si>
  <si>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</si>
  <si>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</si>
  <si>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</si>
  <si>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</si>
  <si>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</si>
  <si>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</si>
  <si>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</si>
  <si>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</si>
  <si>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</si>
  <si>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</si>
  <si>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</si>
  <si>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</si>
  <si>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</si>
  <si>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</si>
  <si>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</si>
  <si>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</si>
  <si>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</si>
  <si>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</si>
  <si>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</si>
  <si>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</si>
  <si>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</si>
  <si>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</si>
  <si>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</si>
  <si>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</si>
  <si>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</si>
  <si>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</si>
  <si>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</si>
  <si>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</si>
  <si>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</si>
  <si>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</si>
  <si>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</si>
  <si>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</si>
  <si>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</si>
  <si>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</si>
  <si>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</si>
  <si>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</si>
  <si>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</si>
  <si>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</si>
  <si>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</si>
  <si>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</si>
  <si>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</si>
  <si>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</si>
  <si>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</si>
  <si>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</si>
  <si>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</si>
  <si>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</si>
  <si>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</si>
  <si>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</si>
  <si>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</si>
  <si>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</si>
  <si>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</si>
  <si>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</si>
  <si>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</si>
  <si>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</si>
  <si>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</si>
  <si>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</si>
  <si>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</si>
  <si>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</si>
  <si>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</si>
  <si>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</si>
  <si>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</si>
  <si>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</si>
  <si>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</si>
  <si>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</si>
  <si>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</si>
  <si>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</si>
  <si>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</si>
  <si>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</si>
  <si>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</si>
  <si>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</si>
  <si>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</si>
  <si>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</si>
  <si>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</si>
  <si>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</si>
  <si>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</si>
  <si>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</si>
  <si>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</si>
  <si>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</si>
  <si>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</si>
  <si>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</si>
  <si>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</si>
  <si>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</si>
  <si>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</si>
  <si>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</si>
  <si>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</si>
  <si>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</si>
  <si>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</si>
  <si>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</si>
  <si>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</si>
  <si>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</si>
  <si>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</si>
  <si>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</si>
  <si>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</si>
  <si>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</si>
  <si>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</si>
  <si>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</si>
  <si>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</si>
  <si>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</si>
  <si>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</si>
  <si>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</si>
  <si>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</si>
  <si>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</si>
  <si>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</si>
  <si>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</si>
  <si>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</si>
  <si>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</si>
  <si>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</si>
  <si>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</si>
  <si>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</si>
  <si>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</si>
  <si>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</si>
  <si>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</si>
  <si>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</si>
  <si>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</si>
  <si>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</si>
  <si>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</si>
  <si>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</si>
  <si>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</si>
  <si>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</si>
  <si>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</si>
  <si>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</si>
  <si>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</si>
  <si>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</si>
  <si>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</si>
  <si>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</si>
  <si>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</si>
  <si>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</si>
  <si>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</si>
  <si>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</si>
  <si>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</si>
  <si>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</si>
  <si>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</si>
  <si>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</si>
  <si>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</si>
  <si>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</si>
  <si>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</si>
  <si>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</si>
  <si>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</si>
  <si>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</si>
  <si>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</si>
  <si>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</si>
  <si>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</si>
  <si>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</si>
  <si>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</si>
  <si>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</si>
  <si>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</si>
  <si>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</si>
  <si>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</si>
  <si>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</si>
  <si>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</si>
  <si>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</si>
  <si>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</si>
  <si>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</si>
  <si>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</si>
  <si>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</si>
  <si>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</si>
  <si>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</si>
  <si>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</si>
  <si>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</si>
  <si>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</si>
  <si>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</si>
  <si>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</si>
  <si>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</si>
  <si>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</si>
  <si>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</si>
  <si>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</si>
  <si>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</si>
  <si>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</si>
  <si>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</si>
  <si>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</si>
  <si>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</si>
  <si>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</si>
  <si>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</si>
  <si>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</si>
  <si>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</si>
  <si>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</si>
  <si>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</si>
  <si>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</si>
  <si>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</si>
  <si>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</si>
  <si>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</si>
  <si>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</si>
  <si>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</si>
  <si>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</si>
  <si>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</si>
  <si>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</si>
  <si>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</si>
  <si>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</si>
  <si>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</si>
  <si>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</si>
  <si>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</si>
  <si>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</si>
  <si>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</si>
  <si>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</si>
  <si>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</si>
  <si>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</si>
  <si>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</si>
  <si>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</si>
  <si>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</si>
  <si>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</si>
  <si>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</si>
  <si>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</si>
  <si>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</si>
  <si>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</si>
  <si>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</si>
  <si>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</si>
  <si>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</si>
  <si>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</si>
  <si>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</si>
  <si>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</si>
  <si>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</si>
  <si>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</si>
  <si>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</si>
  <si>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</si>
  <si>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</si>
  <si>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</si>
  <si>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</si>
  <si>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</si>
  <si>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</si>
  <si>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</si>
  <si>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</si>
  <si>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</si>
  <si>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</si>
  <si>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</si>
  <si>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</si>
  <si>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</si>
  <si>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</si>
  <si>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</si>
  <si>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</si>
  <si>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</si>
  <si>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</si>
  <si>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</si>
  <si>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</si>
  <si>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</si>
  <si>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</si>
  <si>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</si>
  <si>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</si>
  <si>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</si>
  <si>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</si>
  <si>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</si>
  <si>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</si>
  <si>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</si>
  <si>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</si>
  <si>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</si>
  <si>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</si>
  <si>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</si>
  <si>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</si>
  <si>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</si>
  <si>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</si>
  <si>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</si>
  <si>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</si>
  <si>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</si>
  <si>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</si>
  <si>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</si>
  <si>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</si>
  <si>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</si>
  <si>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</si>
  <si>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</si>
  <si>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</si>
  <si>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</si>
  <si>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</si>
  <si>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</si>
  <si>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</si>
  <si>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</si>
  <si>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</si>
  <si>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</si>
  <si>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</si>
  <si>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</si>
  <si>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</si>
  <si>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</si>
  <si>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</si>
  <si>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</si>
  <si>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</si>
  <si>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</si>
  <si>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</si>
  <si>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</si>
  <si>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</si>
  <si>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</si>
  <si>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</si>
  <si>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</si>
  <si>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</si>
  <si>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</si>
  <si>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</si>
  <si>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</si>
  <si>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</si>
  <si>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</si>
  <si>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</si>
  <si>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</si>
  <si>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</si>
  <si>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</si>
  <si>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</si>
  <si>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</si>
  <si>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</si>
  <si>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</si>
  <si>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</si>
  <si>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</si>
  <si>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</si>
  <si>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</si>
  <si>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</si>
  <si>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</si>
  <si>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</si>
  <si>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</si>
  <si>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</si>
  <si>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</si>
  <si>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</si>
  <si>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</si>
  <si>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</si>
  <si>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</si>
  <si>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</si>
  <si>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</si>
  <si>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</si>
  <si>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</si>
  <si>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</si>
  <si>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</si>
  <si>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</si>
  <si>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</si>
  <si>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</si>
  <si>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</si>
  <si>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</si>
  <si>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</si>
  <si>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</si>
  <si>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</si>
  <si>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</si>
  <si>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</si>
  <si>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</si>
  <si>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</si>
  <si>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</si>
  <si>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</si>
  <si>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</si>
  <si>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</si>
  <si>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</si>
  <si>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</si>
  <si>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</si>
  <si>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</si>
  <si>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</si>
  <si>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</si>
  <si>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</si>
  <si>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</si>
  <si>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</si>
  <si>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</si>
  <si>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</si>
  <si>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</si>
  <si>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</si>
  <si>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</si>
  <si>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</si>
  <si>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</si>
  <si>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</si>
  <si>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</si>
  <si>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</si>
  <si>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</si>
  <si>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</si>
  <si>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</si>
  <si>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</si>
  <si>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</si>
  <si>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</si>
  <si>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</si>
  <si>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</si>
  <si>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</si>
  <si>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</si>
  <si>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</si>
  <si>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</si>
  <si>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</si>
  <si>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</si>
  <si>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</si>
  <si>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</si>
  <si>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</si>
  <si>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</si>
  <si>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</si>
  <si>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</si>
  <si>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</si>
  <si>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</si>
  <si>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</si>
  <si>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</si>
  <si>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</si>
  <si>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</si>
  <si>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</si>
  <si>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</si>
  <si>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</si>
  <si>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</si>
  <si>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</si>
  <si>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</si>
  <si>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</si>
  <si>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</si>
  <si>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</si>
  <si>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</si>
  <si>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</si>
  <si>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</si>
  <si>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</si>
  <si>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</si>
  <si>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</si>
  <si>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</si>
  <si>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</si>
  <si>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</si>
  <si>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</si>
  <si>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</si>
  <si>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</si>
  <si>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</si>
  <si>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</si>
  <si>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</si>
  <si>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</si>
  <si>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</si>
  <si>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</si>
  <si>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</si>
  <si>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</si>
  <si>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</si>
  <si>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</si>
  <si>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</si>
  <si>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</si>
  <si>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</si>
  <si>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</si>
  <si>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</si>
  <si>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</si>
  <si>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</si>
  <si>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</si>
  <si>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</si>
  <si>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</si>
  <si>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</si>
  <si>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</si>
  <si>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</si>
  <si>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</si>
  <si>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</si>
  <si>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</si>
  <si>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</si>
  <si>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</si>
  <si>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</si>
  <si>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</si>
  <si>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</si>
  <si>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</si>
  <si>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</si>
  <si>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</si>
  <si>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</si>
  <si>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</si>
  <si>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</si>
  <si>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</si>
  <si>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</si>
  <si>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</si>
  <si>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</si>
  <si>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</si>
  <si>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</si>
  <si>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</si>
  <si>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</si>
  <si>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</si>
  <si>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</si>
  <si>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</si>
  <si>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</si>
  <si>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</si>
  <si>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</si>
  <si>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</si>
  <si>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</si>
  <si>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</si>
  <si>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</si>
  <si>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</si>
  <si>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</si>
  <si>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</si>
  <si>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</si>
  <si>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</si>
  <si>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</si>
  <si>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</si>
  <si>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</si>
  <si>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</si>
  <si>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</si>
  <si>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</si>
  <si>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</si>
  <si>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</si>
  <si>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</si>
  <si>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</si>
  <si>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</si>
  <si>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</si>
  <si>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</si>
  <si>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</si>
  <si>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</si>
  <si>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</si>
  <si>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</si>
  <si>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</si>
  <si>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</si>
  <si>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</si>
  <si>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</si>
  <si>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</si>
  <si>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</si>
  <si>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</si>
  <si>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</si>
  <si>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</si>
  <si>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</si>
  <si>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</si>
  <si>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</si>
  <si>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</si>
  <si>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</si>
  <si>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</si>
  <si>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</si>
  <si>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</si>
  <si>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</si>
  <si>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</si>
  <si>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</si>
  <si>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</si>
  <si>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</si>
  <si>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</si>
  <si>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</si>
  <si>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</si>
  <si>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</si>
  <si>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</si>
  <si>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</si>
  <si>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</si>
  <si>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</si>
  <si>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</si>
  <si>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</si>
  <si>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</si>
  <si>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</si>
  <si>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</si>
  <si>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</si>
  <si>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</si>
  <si>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</si>
  <si>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</si>
  <si>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</si>
  <si>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</si>
  <si>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</si>
  <si>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</si>
  <si>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</si>
  <si>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</si>
  <si>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</si>
  <si>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</si>
  <si>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</si>
  <si>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</si>
  <si>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</si>
  <si>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</si>
  <si>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</si>
  <si>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</si>
  <si>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</si>
  <si>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</si>
  <si>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</si>
  <si>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</si>
  <si>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</si>
  <si>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</si>
  <si>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</si>
  <si>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</si>
  <si>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</si>
  <si>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</si>
  <si>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</si>
  <si>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</si>
  <si>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</si>
  <si>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</si>
  <si>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</si>
  <si>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</si>
  <si>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</si>
  <si>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</si>
  <si>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</si>
  <si>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</si>
  <si>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</si>
  <si>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</si>
  <si>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</si>
  <si>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</si>
  <si>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</si>
  <si>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</si>
  <si>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</si>
  <si>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</si>
  <si>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</si>
  <si>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</si>
  <si>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</si>
  <si>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</si>
  <si>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</si>
  <si>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</si>
  <si>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</si>
  <si>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</si>
  <si>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</si>
  <si>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</si>
  <si>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</si>
  <si>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</si>
  <si>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</si>
  <si>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</si>
  <si>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</si>
  <si>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</si>
  <si>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</si>
  <si>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</si>
  <si>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</si>
  <si>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</si>
  <si>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</si>
  <si>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</si>
  <si>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</si>
  <si>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</si>
  <si>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</si>
  <si>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</si>
  <si>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</si>
  <si>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</si>
  <si>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</si>
  <si>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</si>
  <si>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</si>
  <si>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</si>
  <si>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</si>
  <si>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</si>
  <si>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</si>
  <si>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</si>
  <si>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</si>
  <si>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</si>
  <si>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</si>
  <si>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</si>
  <si>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</si>
  <si>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</si>
  <si>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</si>
  <si>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</si>
  <si>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</si>
  <si>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</si>
  <si>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</si>
  <si>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</si>
  <si>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</si>
  <si>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</si>
  <si>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</si>
  <si>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</si>
  <si>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</si>
  <si>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</si>
  <si>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</si>
  <si>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</si>
  <si>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</si>
  <si>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</si>
  <si>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</si>
  <si>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</si>
  <si>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</si>
  <si>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</si>
  <si>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</si>
  <si>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</si>
  <si>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</si>
  <si>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</si>
  <si>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</si>
  <si>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</si>
  <si>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</si>
  <si>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</si>
  <si>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</si>
  <si>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</si>
  <si>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</si>
  <si>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</si>
  <si>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</si>
  <si>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</si>
  <si>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</si>
  <si>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</si>
  <si>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</si>
  <si>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</si>
  <si>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</si>
  <si>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</si>
  <si>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</si>
  <si>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</si>
  <si>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</si>
  <si>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</si>
  <si>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</si>
  <si>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</si>
  <si>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</si>
  <si>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</si>
  <si>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</si>
  <si>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</si>
  <si>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</si>
  <si>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</si>
  <si>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</si>
  <si>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</si>
  <si>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</si>
  <si>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</si>
  <si>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</si>
  <si>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</si>
  <si>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</si>
  <si>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</si>
  <si>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</si>
  <si>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</si>
  <si>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</si>
  <si>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</si>
  <si>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</si>
  <si>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</si>
  <si>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</si>
  <si>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</si>
  <si>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</si>
  <si>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</si>
  <si>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</si>
  <si>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</si>
  <si>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</si>
  <si>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</si>
  <si>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</si>
  <si>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</si>
  <si>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</si>
  <si>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</si>
  <si>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</si>
  <si>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</si>
  <si>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</si>
  <si>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</si>
  <si>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</si>
  <si>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</si>
  <si>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</si>
  <si>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</si>
  <si>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</si>
  <si>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</si>
  <si>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</si>
  <si>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</si>
  <si>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</si>
  <si>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</si>
  <si>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</si>
  <si>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</si>
  <si>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</si>
  <si>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</si>
  <si>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</si>
  <si>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</si>
  <si>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</si>
  <si>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</si>
  <si>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</si>
  <si>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</si>
  <si>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</si>
  <si>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</si>
  <si>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</si>
  <si>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</si>
  <si>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</si>
  <si>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</si>
  <si>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</si>
  <si>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</si>
  <si>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</si>
  <si>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</si>
  <si>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</si>
  <si>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</si>
  <si>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</si>
  <si>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</si>
  <si>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</si>
  <si>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</si>
  <si>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</si>
  <si>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</si>
  <si>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</si>
  <si>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</si>
  <si>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</si>
  <si>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</si>
  <si>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</si>
  <si>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</si>
  <si>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</si>
  <si>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</si>
  <si>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</si>
  <si>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</si>
  <si>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</si>
  <si>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</si>
  <si>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</si>
  <si>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</si>
  <si>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</si>
  <si>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</si>
  <si>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</si>
  <si>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</si>
  <si>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</si>
  <si>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</si>
  <si>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</si>
  <si>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</si>
  <si>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</si>
  <si>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</si>
  <si>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</si>
  <si>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</si>
  <si>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</si>
  <si>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</si>
  <si>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</si>
  <si>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</si>
  <si>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</si>
  <si>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</si>
  <si>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</si>
  <si>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</si>
  <si>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</si>
  <si>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</si>
  <si>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</si>
  <si>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</si>
  <si>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</si>
  <si>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</si>
  <si>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</si>
  <si>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</si>
  <si>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</si>
  <si>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</si>
  <si>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</si>
  <si>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</si>
  <si>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</si>
  <si>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</si>
  <si>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</si>
  <si>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</si>
  <si>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</si>
  <si>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</si>
  <si>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</si>
  <si>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</si>
  <si>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</si>
  <si>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</si>
  <si>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</si>
  <si>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</si>
  <si>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</si>
  <si>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</si>
  <si>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</si>
  <si>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</si>
  <si>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</si>
  <si>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</si>
  <si>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</si>
  <si>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</si>
  <si>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</si>
  <si>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</si>
  <si>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</si>
  <si>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</si>
  <si>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</si>
  <si>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</si>
  <si>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</si>
  <si>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</si>
  <si>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</si>
  <si>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</si>
  <si>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</si>
  <si>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</si>
  <si>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</si>
  <si>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</si>
  <si>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</si>
  <si>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</si>
  <si>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</si>
  <si>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</si>
  <si>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</si>
  <si>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</si>
  <si>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</si>
  <si>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</si>
  <si>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</si>
  <si>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</si>
  <si>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</si>
  <si>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</si>
  <si>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</si>
  <si>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</si>
  <si>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</si>
  <si>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</si>
  <si>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</si>
  <si>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</si>
  <si>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</si>
  <si>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</si>
  <si>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</si>
  <si>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</si>
  <si>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</si>
  <si>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</si>
  <si>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</si>
  <si>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</si>
  <si>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</si>
  <si>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</si>
  <si>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</si>
  <si>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</si>
  <si>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</si>
  <si>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</si>
  <si>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</si>
  <si>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</si>
  <si>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</si>
  <si>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</si>
  <si>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</si>
  <si>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</si>
  <si>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</si>
  <si>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</si>
  <si>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</si>
  <si>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</si>
  <si>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</si>
  <si>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</si>
  <si>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</si>
  <si>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</si>
  <si>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</si>
  <si>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</si>
  <si>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</si>
  <si>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</si>
  <si>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</si>
  <si>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</si>
  <si>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</si>
  <si>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</si>
  <si>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</si>
  <si>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</si>
  <si>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</si>
  <si>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</si>
  <si>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</si>
  <si>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</si>
  <si>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</si>
  <si>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</si>
  <si>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</si>
  <si>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</si>
  <si>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</si>
  <si>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</si>
  <si>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</si>
  <si>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</si>
  <si>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</si>
  <si>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</si>
  <si>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</si>
  <si>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</si>
  <si>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</si>
  <si>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</si>
  <si>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</si>
  <si>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</si>
  <si>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</si>
  <si>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</si>
  <si>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</si>
  <si>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</si>
  <si>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</si>
  <si>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</si>
  <si>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</si>
  <si>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</si>
  <si>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</si>
  <si>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</si>
  <si>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</si>
  <si>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</si>
  <si>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</si>
  <si>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</si>
  <si>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</si>
  <si>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</si>
  <si>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</si>
  <si>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</si>
  <si>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</si>
  <si>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</si>
  <si>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</si>
  <si>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</si>
  <si>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</si>
  <si>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</si>
  <si>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</si>
  <si>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</si>
  <si>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</si>
  <si>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</si>
  <si>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</si>
  <si>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</si>
  <si>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</si>
  <si>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</si>
  <si>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</si>
  <si>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</si>
  <si>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</si>
  <si>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</si>
  <si>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</si>
  <si>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</si>
  <si>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</si>
  <si>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</si>
  <si>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</si>
  <si>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</si>
  <si>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</si>
  <si>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</si>
  <si>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</si>
  <si>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</si>
  <si>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</si>
  <si>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</si>
  <si>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</si>
  <si>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</si>
  <si>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</si>
  <si>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</si>
  <si>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</si>
  <si>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</si>
  <si>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</si>
  <si>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</si>
  <si>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</si>
  <si>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</si>
  <si>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</si>
  <si>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</si>
  <si>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</si>
  <si>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</si>
  <si>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</si>
  <si>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</si>
  <si>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</si>
  <si>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</si>
  <si>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</si>
  <si>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</si>
  <si>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</si>
  <si>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</si>
  <si>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</si>
  <si>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</si>
  <si>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</si>
  <si>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</si>
  <si>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</si>
  <si>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</si>
  <si>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</si>
  <si>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</si>
  <si>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</si>
  <si>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</si>
  <si>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</si>
  <si>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</si>
  <si>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</si>
  <si>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</si>
  <si>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</si>
  <si>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</si>
  <si>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</si>
  <si>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</si>
  <si>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</si>
  <si>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</si>
  <si>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</si>
  <si>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</si>
  <si>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</si>
  <si>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</si>
  <si>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</si>
  <si>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</si>
  <si>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</si>
  <si>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</si>
  <si>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</si>
  <si>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</si>
  <si>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</si>
  <si>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</si>
  <si>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</si>
  <si>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</si>
  <si>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</si>
  <si>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</si>
  <si>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</si>
  <si>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</si>
  <si>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</si>
  <si>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</si>
  <si>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</si>
  <si>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</si>
  <si>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</si>
  <si>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</si>
  <si>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</si>
  <si>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</si>
  <si>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</si>
  <si>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</si>
  <si>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</si>
  <si>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</si>
  <si>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</si>
  <si>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</si>
  <si>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</si>
  <si>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</si>
  <si>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</si>
  <si>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</si>
  <si>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</si>
  <si>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</si>
  <si>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</si>
  <si>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</si>
  <si>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</si>
  <si>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</si>
  <si>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</si>
  <si>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</si>
  <si>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</si>
  <si>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</si>
  <si>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</si>
  <si>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</si>
  <si>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</si>
  <si>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</si>
  <si>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</si>
  <si>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</si>
  <si>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</si>
  <si>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</si>
  <si>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</si>
  <si>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</si>
  <si>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</si>
  <si>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</si>
  <si>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</si>
  <si>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</si>
  <si>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</si>
  <si>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</si>
  <si>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</si>
  <si>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</si>
  <si>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</si>
  <si>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</si>
  <si>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</si>
  <si>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</si>
  <si>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</si>
  <si>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</si>
  <si>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</si>
  <si>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</si>
  <si>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</si>
  <si>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</si>
  <si>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</si>
  <si>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</si>
  <si>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</si>
  <si>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</si>
  <si>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</si>
  <si>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</si>
  <si>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</si>
  <si>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</si>
  <si>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</si>
  <si>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</si>
  <si>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</si>
  <si>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</si>
  <si>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</si>
  <si>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</si>
  <si>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</si>
  <si>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</si>
  <si>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</si>
  <si>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</si>
  <si>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</si>
  <si>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</si>
  <si>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</si>
  <si>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</si>
  <si>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</si>
  <si>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</si>
  <si>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</si>
  <si>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</si>
  <si>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</si>
  <si>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</si>
  <si>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</si>
  <si>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</si>
  <si>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</si>
  <si>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</si>
  <si>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</si>
  <si>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</si>
  <si>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</si>
  <si>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</si>
  <si>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</si>
  <si>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</si>
  <si>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</si>
  <si>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</si>
  <si>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</si>
  <si>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</si>
  <si>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</si>
  <si>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</si>
  <si>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</si>
  <si>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</si>
  <si>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</si>
  <si>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</si>
  <si>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</si>
  <si>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</si>
  <si>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</si>
  <si>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</si>
  <si>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</si>
  <si>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</si>
  <si>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</si>
  <si>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</si>
  <si>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</si>
  <si>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</si>
  <si>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</si>
  <si>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</si>
  <si>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</si>
  <si>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</si>
  <si>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</si>
  <si>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</si>
  <si>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</si>
  <si>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</si>
  <si>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</si>
  <si>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</si>
  <si>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</si>
  <si>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</si>
  <si>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</si>
  <si>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</si>
  <si>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</si>
  <si>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</si>
  <si>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</si>
  <si>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</si>
  <si>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</si>
  <si>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</si>
  <si>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</si>
  <si>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</si>
  <si>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</si>
  <si>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</si>
  <si>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</si>
  <si>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</si>
  <si>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</si>
  <si>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</si>
  <si>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</si>
  <si>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</si>
  <si>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</si>
  <si>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</si>
  <si>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</si>
  <si>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</si>
  <si>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</si>
  <si>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</si>
  <si>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</si>
  <si>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</si>
  <si>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</si>
  <si>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</si>
  <si>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</si>
  <si>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</si>
  <si>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</si>
  <si>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</si>
  <si>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</si>
  <si>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</si>
  <si>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</si>
  <si>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</si>
  <si>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</si>
  <si>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</si>
  <si>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</si>
  <si>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</si>
  <si>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</si>
  <si>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</si>
  <si>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</si>
  <si>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</si>
  <si>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</si>
  <si>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</si>
  <si>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</si>
  <si>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</si>
  <si>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</si>
  <si>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</si>
  <si>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</si>
  <si>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</si>
  <si>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</si>
  <si>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</si>
  <si>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</si>
  <si>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</si>
  <si>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</si>
  <si>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</si>
  <si>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</si>
  <si>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</si>
  <si>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</si>
  <si>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</si>
  <si>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</si>
  <si>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</si>
  <si>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</si>
  <si>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</si>
  <si>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</si>
  <si>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</si>
  <si>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</si>
  <si>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</si>
  <si>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</si>
  <si>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</si>
  <si>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</si>
  <si>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</si>
  <si>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</si>
  <si>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</si>
  <si>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</si>
  <si>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</si>
  <si>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</si>
  <si>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</si>
  <si>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</si>
  <si>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</si>
  <si>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</si>
  <si>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</si>
  <si>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</si>
  <si>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</si>
  <si>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</si>
  <si>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</si>
  <si>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</si>
  <si>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</si>
  <si>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</si>
  <si>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</si>
  <si>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</si>
  <si>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</si>
  <si>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</si>
  <si>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</si>
  <si>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</si>
  <si>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</si>
  <si>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</si>
  <si>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</si>
  <si>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</si>
  <si>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</si>
  <si>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</si>
  <si>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</si>
  <si>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</si>
  <si>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</si>
  <si>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</si>
  <si>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</si>
  <si>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</si>
  <si>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</si>
  <si>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</si>
  <si>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</si>
  <si>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</si>
  <si>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</si>
  <si>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</si>
  <si>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</si>
  <si>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</si>
  <si>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</si>
  <si>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</si>
  <si>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</si>
  <si>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</si>
  <si>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</si>
  <si>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</si>
  <si>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</si>
  <si>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</si>
  <si>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</si>
  <si>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</si>
  <si>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</si>
  <si>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</si>
  <si>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</si>
  <si>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</si>
  <si>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</si>
  <si>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</si>
  <si>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</si>
  <si>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</si>
  <si>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</si>
  <si>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</si>
  <si>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</si>
  <si>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</si>
  <si>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</si>
  <si>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</si>
  <si>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</si>
  <si>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</si>
  <si>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</si>
  <si>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</si>
  <si>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</si>
  <si>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</si>
  <si>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</si>
  <si>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</si>
  <si>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</si>
  <si>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</si>
  <si>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</si>
  <si>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</si>
  <si>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</si>
  <si>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</si>
  <si>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</si>
  <si>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</si>
  <si>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</si>
  <si>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</si>
  <si>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</si>
  <si>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</si>
  <si>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</si>
  <si>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</si>
  <si>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</si>
  <si>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</si>
  <si>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</si>
  <si>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</si>
  <si>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</si>
  <si>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</si>
  <si>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</si>
  <si>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</si>
  <si>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</si>
  <si>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</si>
  <si>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</si>
  <si>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</si>
  <si>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</si>
  <si>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</si>
  <si>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</si>
  <si>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</si>
  <si>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</si>
  <si>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</si>
  <si>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</si>
  <si>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</si>
  <si>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</si>
  <si>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</si>
  <si>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</si>
  <si>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</si>
  <si>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</si>
  <si>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</si>
  <si>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</si>
  <si>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</si>
  <si>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</si>
  <si>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</si>
  <si>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</si>
  <si>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</si>
  <si>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</si>
  <si>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</si>
  <si>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</si>
  <si>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</si>
  <si>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</si>
  <si>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</si>
  <si>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</si>
  <si>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</si>
  <si>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</si>
  <si>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</si>
  <si>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</si>
  <si>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</si>
  <si>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</si>
  <si>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</si>
  <si>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</si>
  <si>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</si>
  <si>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</si>
  <si>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</si>
  <si>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</si>
  <si>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</si>
  <si>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</si>
  <si>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</si>
  <si>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</si>
  <si>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</si>
  <si>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</si>
  <si>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</si>
  <si>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</si>
  <si>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</si>
  <si>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</si>
  <si>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</si>
  <si>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</si>
  <si>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</si>
  <si>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</si>
  <si>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</si>
  <si>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</si>
  <si>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</si>
  <si>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</si>
  <si>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</si>
  <si>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</si>
  <si>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</si>
  <si>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</si>
  <si>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</si>
  <si>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</si>
  <si>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</si>
  <si>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</si>
  <si>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</si>
  <si>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</si>
  <si>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</si>
  <si>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</si>
  <si>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</si>
  <si>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</si>
  <si>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</si>
  <si>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</si>
  <si>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</si>
  <si>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</si>
  <si>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</si>
  <si>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</si>
  <si>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</si>
  <si>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</si>
  <si>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</si>
  <si>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</si>
  <si>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</si>
  <si>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</si>
  <si>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</si>
  <si>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</si>
  <si>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</si>
  <si>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</si>
  <si>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</si>
  <si>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</si>
  <si>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</si>
  <si>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</si>
  <si>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</si>
  <si>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</si>
  <si>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</si>
  <si>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</si>
  <si>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</si>
  <si>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</si>
  <si>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</si>
  <si>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</si>
  <si>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</si>
  <si>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</si>
  <si>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</si>
  <si>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</si>
  <si>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</si>
  <si>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</si>
  <si>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</si>
  <si>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</si>
  <si>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</si>
  <si>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</si>
  <si>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</si>
  <si>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</si>
  <si>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</si>
  <si>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</si>
  <si>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</si>
  <si>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</si>
  <si>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</si>
  <si>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</si>
  <si>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</si>
  <si>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</si>
  <si>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</si>
  <si>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</si>
  <si>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</si>
  <si>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</si>
  <si>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</si>
  <si>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</si>
  <si>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</si>
  <si>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</si>
  <si>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</si>
  <si>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</si>
  <si>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</si>
  <si>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</si>
  <si>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</si>
  <si>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</si>
  <si>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</si>
  <si>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</si>
  <si>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</si>
  <si>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</si>
  <si>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</si>
  <si>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</si>
  <si>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</si>
  <si>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</si>
  <si>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</si>
  <si>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</si>
  <si>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</si>
  <si>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</si>
  <si>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</si>
  <si>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</si>
  <si>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</si>
  <si>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</si>
  <si>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</si>
  <si>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</si>
  <si>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</si>
  <si>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</si>
  <si>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</si>
  <si>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</si>
  <si>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</si>
  <si>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</si>
  <si>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</si>
  <si>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</si>
  <si>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</si>
  <si>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</si>
  <si>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</si>
  <si>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</si>
  <si>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</si>
  <si>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</si>
  <si>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</si>
  <si>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</si>
  <si>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</si>
  <si>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</si>
  <si>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</si>
  <si>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</si>
  <si>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</si>
  <si>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</si>
  <si>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</si>
  <si>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</si>
  <si>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</si>
  <si>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</si>
  <si>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</si>
  <si>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</si>
  <si>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</si>
  <si>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</si>
  <si>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</si>
  <si>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</si>
  <si>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</si>
  <si>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</si>
  <si>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</si>
  <si>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</si>
  <si>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</si>
  <si>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</si>
  <si>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</si>
  <si>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</si>
  <si>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</si>
  <si>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</si>
  <si>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</si>
  <si>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</si>
  <si>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</si>
  <si>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</si>
  <si>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</si>
  <si>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</si>
  <si>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</si>
  <si>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</si>
  <si>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</si>
  <si>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</si>
  <si>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</si>
  <si>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</si>
  <si>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</si>
  <si>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</si>
  <si>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</si>
  <si>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</si>
  <si>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</si>
  <si>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</si>
  <si>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</si>
  <si>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</si>
  <si>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</si>
  <si>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</si>
  <si>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</si>
  <si>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</si>
  <si>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</si>
  <si>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</si>
  <si>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</si>
  <si>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</si>
  <si>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</si>
  <si>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</si>
  <si>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</si>
  <si>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</si>
  <si>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</si>
  <si>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</si>
  <si>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</si>
  <si>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</si>
  <si>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</si>
  <si>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</si>
  <si>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</si>
  <si>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</si>
  <si>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</si>
  <si>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</si>
  <si>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</si>
  <si>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</si>
  <si>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</si>
  <si>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</si>
  <si>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</si>
  <si>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</si>
  <si>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</si>
  <si>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</si>
  <si>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</si>
  <si>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</si>
  <si>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</si>
  <si>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</si>
  <si>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</si>
  <si>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</si>
  <si>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</si>
  <si>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</si>
  <si>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</si>
  <si>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</si>
  <si>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</si>
  <si>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</si>
  <si>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</si>
  <si>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</si>
  <si>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</si>
  <si>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</si>
  <si>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</si>
  <si>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</si>
  <si>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</si>
  <si>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</si>
  <si>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</si>
  <si>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</si>
  <si>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</si>
  <si>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</si>
  <si>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</si>
  <si>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</si>
  <si>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</si>
  <si>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</si>
  <si>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</si>
  <si>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</si>
  <si>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</si>
  <si>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</si>
  <si>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</si>
  <si>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</si>
  <si>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</si>
  <si>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</si>
  <si>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</si>
  <si>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</si>
  <si>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</si>
  <si>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</si>
  <si>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</si>
  <si>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</si>
  <si>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</si>
  <si>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</si>
  <si>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</si>
  <si>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</si>
  <si>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</si>
  <si>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</si>
  <si>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</si>
  <si>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</si>
  <si>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</si>
  <si>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</si>
  <si>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</si>
  <si>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</si>
  <si>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</si>
  <si>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</si>
  <si>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</si>
  <si>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</si>
  <si>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</si>
  <si>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</si>
  <si>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</si>
  <si>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</si>
  <si>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</si>
  <si>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</si>
  <si>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</si>
  <si>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</si>
  <si>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</si>
  <si>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</si>
  <si>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</si>
  <si>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</si>
  <si>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</si>
  <si>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</si>
  <si>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</si>
  <si>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</si>
  <si>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</si>
  <si>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</si>
  <si>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</si>
  <si>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</si>
  <si>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</si>
  <si>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</si>
  <si>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</si>
  <si>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</si>
  <si>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</si>
  <si>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</si>
  <si>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</si>
  <si>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</si>
  <si>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</si>
  <si>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</si>
  <si>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</si>
  <si>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</si>
  <si>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</si>
  <si>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</si>
  <si>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</si>
  <si>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</si>
  <si>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</si>
  <si>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</si>
  <si>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</si>
  <si>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</si>
  <si>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</si>
  <si>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</si>
  <si>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</si>
  <si>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</si>
  <si>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</si>
  <si>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</si>
  <si>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</si>
  <si>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</si>
  <si>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</si>
  <si>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</si>
  <si>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</si>
  <si>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</si>
  <si>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</si>
  <si>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</si>
  <si>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</si>
  <si>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</si>
  <si>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</si>
  <si>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</si>
  <si>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</si>
  <si>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</si>
  <si>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</si>
  <si>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</si>
  <si>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</si>
  <si>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</si>
  <si>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</si>
  <si>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</si>
  <si>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</si>
  <si>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</si>
  <si>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</si>
  <si>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</si>
  <si>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</si>
  <si>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</si>
  <si>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</si>
  <si>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</si>
  <si>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</si>
  <si>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</si>
  <si>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</si>
  <si>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</si>
  <si>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</si>
  <si>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</si>
  <si>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</si>
  <si>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</si>
  <si>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</si>
  <si>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</si>
  <si>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</si>
  <si>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</si>
  <si>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</si>
  <si>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</si>
  <si>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</si>
  <si>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</si>
  <si>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</si>
  <si>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</si>
  <si>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</si>
  <si>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</si>
  <si>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</si>
  <si>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</si>
  <si>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</si>
  <si>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</si>
  <si>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</si>
  <si>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</si>
  <si>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</si>
  <si>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</si>
  <si>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</si>
  <si>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</si>
  <si>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</si>
  <si>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</si>
  <si>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</si>
  <si>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</si>
  <si>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</si>
  <si>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</si>
  <si>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</si>
  <si>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</si>
  <si>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</si>
  <si>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</si>
  <si>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</si>
  <si>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</si>
  <si>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</si>
  <si>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</si>
  <si>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</si>
  <si>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</si>
  <si>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</si>
  <si>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</si>
  <si>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</si>
  <si>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</si>
  <si>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</si>
  <si>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</si>
  <si>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</si>
  <si>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</si>
  <si>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</si>
  <si>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</si>
  <si>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</si>
  <si>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</si>
  <si>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</si>
  <si>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</si>
  <si>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</si>
  <si>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</si>
  <si>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</si>
  <si>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</si>
  <si>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</si>
  <si>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</si>
  <si>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</si>
  <si>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</si>
  <si>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</si>
  <si>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</si>
  <si>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</si>
  <si>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</si>
  <si>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</si>
  <si>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</si>
  <si>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</si>
  <si>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</si>
  <si>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</si>
  <si>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</si>
  <si>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</si>
  <si>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</si>
  <si>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</si>
  <si>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</si>
  <si>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</si>
  <si>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</si>
  <si>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</si>
  <si>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</si>
  <si>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</si>
  <si>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</si>
  <si>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</si>
  <si>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</si>
  <si>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</si>
  <si>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</si>
  <si>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</si>
  <si>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</si>
  <si>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</si>
  <si>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</si>
  <si>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</si>
  <si>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</si>
  <si>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</si>
  <si>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</si>
  <si>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</si>
  <si>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</si>
  <si>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</si>
  <si>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</si>
  <si>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</si>
  <si>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</si>
  <si>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</si>
  <si>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</si>
  <si>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</si>
  <si>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</si>
  <si>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</si>
  <si>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</si>
  <si>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</si>
  <si>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</si>
  <si>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</si>
  <si>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</si>
  <si>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</si>
  <si>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</si>
  <si>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</si>
  <si>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</si>
  <si>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</si>
  <si>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</si>
  <si>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</si>
  <si>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</si>
  <si>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</si>
  <si>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</si>
  <si>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</si>
  <si>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</si>
  <si>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</si>
  <si>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</si>
  <si>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</si>
  <si>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</si>
  <si>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</si>
  <si>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</si>
  <si>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</si>
  <si>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</si>
  <si>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</si>
  <si>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</si>
  <si>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</si>
  <si>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</si>
  <si>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</si>
  <si>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</si>
  <si>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</si>
  <si>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</si>
  <si>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</si>
  <si>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</si>
  <si>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</si>
  <si>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</si>
  <si>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</si>
  <si>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</si>
  <si>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</si>
  <si>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</si>
  <si>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</si>
  <si>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</si>
  <si>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</si>
  <si>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</si>
  <si>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</si>
  <si>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</si>
  <si>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</si>
  <si>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</si>
  <si>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</si>
  <si>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</si>
  <si>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</si>
  <si>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</si>
  <si>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</si>
  <si>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</si>
  <si>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</si>
  <si>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</si>
  <si>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</si>
  <si>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</si>
  <si>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</si>
  <si>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</si>
  <si>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</si>
  <si>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</si>
  <si>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</si>
  <si>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</si>
  <si>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</si>
  <si>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</si>
  <si>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</si>
  <si>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</si>
  <si>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</si>
  <si>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</si>
  <si>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</si>
  <si>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</si>
  <si>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</si>
  <si>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</si>
  <si>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</si>
  <si>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</si>
  <si>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</si>
  <si>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</si>
  <si>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</si>
  <si>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</si>
  <si>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</si>
  <si>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</si>
  <si>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</si>
  <si>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</si>
  <si>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</si>
  <si>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</si>
  <si>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</si>
  <si>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</si>
  <si>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</si>
  <si>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</si>
  <si>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</si>
  <si>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</si>
  <si>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</si>
  <si>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</si>
  <si>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</si>
  <si>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</si>
  <si>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</si>
  <si>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</si>
  <si>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</si>
  <si>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</si>
  <si>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</si>
  <si>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</si>
  <si>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</si>
  <si>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</si>
  <si>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</si>
  <si>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</si>
  <si>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</si>
  <si>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</si>
  <si>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</si>
  <si>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</si>
  <si>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</si>
  <si>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</si>
  <si>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</si>
  <si>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</si>
  <si>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</si>
  <si>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</si>
  <si>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</si>
  <si>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</si>
  <si>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</si>
  <si>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</si>
  <si>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</si>
  <si>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</si>
  <si>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</si>
  <si>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</si>
  <si>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</si>
  <si>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</si>
  <si>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</si>
  <si>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</si>
  <si>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</si>
  <si>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</si>
  <si>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</si>
  <si>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</si>
  <si>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</si>
  <si>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</si>
  <si>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</si>
  <si>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</si>
  <si>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</si>
  <si>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</si>
  <si>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</si>
  <si>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</si>
  <si>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</si>
  <si>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</si>
  <si>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</si>
  <si>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</si>
  <si>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</si>
  <si>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</si>
  <si>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</si>
  <si>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</si>
  <si>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</si>
  <si>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</si>
  <si>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</si>
  <si>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</si>
  <si>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</si>
  <si>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</si>
  <si>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</si>
  <si>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</si>
  <si>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</si>
  <si>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</si>
  <si>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</si>
  <si>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</si>
  <si>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</si>
  <si>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</si>
  <si>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</si>
  <si>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</si>
  <si>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</si>
  <si>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</si>
  <si>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</si>
  <si>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</si>
  <si>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</si>
  <si>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</si>
  <si>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</si>
  <si>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</si>
  <si>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</si>
  <si>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</si>
  <si>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</si>
  <si>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</si>
  <si>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</si>
  <si>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</si>
  <si>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</si>
  <si>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</si>
  <si>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</si>
  <si>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</si>
  <si>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</si>
  <si>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</si>
  <si>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</si>
  <si>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</si>
  <si>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</si>
  <si>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</si>
  <si>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</si>
  <si>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</si>
  <si>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</si>
  <si>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</si>
  <si>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</si>
  <si>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</si>
  <si>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</si>
  <si>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</si>
  <si>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</si>
  <si>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</si>
  <si>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</si>
  <si>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</si>
  <si>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</si>
  <si>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</si>
  <si>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</si>
  <si>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</si>
  <si>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</si>
  <si>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</si>
  <si>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</si>
  <si>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</si>
  <si>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</si>
  <si>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</si>
  <si>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</si>
  <si>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</si>
  <si>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</si>
  <si>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</si>
  <si>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</si>
  <si>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</si>
  <si>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</si>
  <si>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</si>
  <si>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</si>
  <si>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</si>
  <si>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</si>
  <si>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</si>
  <si>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</si>
  <si>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</si>
  <si>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</si>
  <si>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</si>
  <si>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</si>
  <si>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</si>
  <si>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</si>
  <si>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</si>
  <si>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</si>
  <si>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</si>
  <si>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</si>
  <si>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</si>
  <si>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</si>
  <si>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</si>
  <si>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</si>
  <si>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</si>
  <si>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</si>
  <si>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</si>
  <si>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</si>
  <si>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</si>
  <si>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</si>
  <si>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</si>
  <si>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</si>
  <si>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</si>
  <si>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</si>
  <si>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</si>
  <si>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</si>
  <si>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</si>
  <si>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</si>
  <si>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</si>
  <si>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</si>
  <si>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</si>
  <si>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</si>
  <si>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</si>
  <si>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</si>
  <si>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</si>
  <si>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</si>
  <si>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</si>
  <si>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</si>
  <si>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</si>
  <si>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</si>
  <si>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</si>
  <si>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</si>
  <si>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</si>
  <si>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</si>
  <si>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</si>
  <si>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</si>
  <si>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</si>
  <si>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</si>
  <si>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</si>
  <si>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</si>
  <si>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</si>
  <si>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</si>
  <si>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</si>
  <si>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</si>
  <si>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</si>
  <si>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</si>
  <si>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</si>
  <si>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</si>
  <si>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</si>
  <si>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</si>
  <si>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</si>
  <si>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</si>
  <si>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</si>
  <si>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</si>
  <si>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</si>
  <si>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</si>
  <si>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</si>
  <si>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</si>
  <si>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</si>
  <si>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</si>
  <si>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</si>
  <si>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</si>
  <si>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</si>
  <si>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</si>
  <si>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</si>
  <si>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</si>
  <si>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</si>
  <si>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</si>
  <si>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</si>
  <si>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</si>
  <si>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</si>
  <si>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</si>
  <si>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</si>
  <si>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</si>
  <si>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</si>
  <si>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</si>
  <si>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</si>
  <si>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</si>
  <si>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</si>
  <si>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</si>
  <si>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</si>
  <si>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</si>
  <si>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</si>
  <si>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</si>
  <si>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</si>
  <si>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</si>
  <si>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</si>
  <si>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</si>
  <si>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</si>
  <si>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</si>
  <si>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</si>
  <si>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</si>
  <si>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</si>
  <si>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</si>
  <si>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</si>
  <si>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</si>
  <si>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</si>
  <si>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</si>
  <si>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</si>
  <si>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</si>
  <si>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</si>
  <si>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</si>
  <si>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</si>
  <si>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</si>
  <si>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</si>
  <si>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</si>
  <si>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</si>
  <si>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</si>
  <si>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</si>
  <si>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</si>
  <si>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</si>
  <si>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</si>
  <si>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</si>
  <si>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</si>
  <si>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</si>
  <si>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</si>
  <si>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</si>
  <si>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</si>
  <si>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</si>
  <si>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</si>
  <si>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</si>
  <si>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</si>
  <si>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</si>
  <si>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</si>
  <si>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</si>
  <si>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</si>
  <si>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</si>
  <si>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</si>
  <si>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</si>
  <si>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</si>
  <si>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</si>
  <si>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</si>
  <si>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</si>
  <si>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</si>
  <si>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</si>
  <si>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</si>
  <si>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</si>
  <si>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</si>
  <si>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</si>
  <si>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</si>
  <si>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</si>
  <si>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</si>
  <si>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</si>
  <si>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</si>
  <si>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</si>
  <si>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</si>
  <si>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</si>
  <si>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</si>
  <si>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</si>
  <si>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</si>
  <si>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</si>
  <si>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</si>
  <si>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</si>
  <si>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</si>
  <si>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</si>
  <si>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</si>
  <si>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</si>
  <si>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</si>
  <si>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</si>
  <si>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</si>
  <si>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</si>
  <si>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</si>
  <si>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</si>
  <si>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</si>
  <si>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</si>
  <si>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</si>
  <si>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</si>
  <si>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</si>
  <si>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</si>
  <si>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</si>
  <si>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</si>
  <si>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</si>
  <si>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</si>
  <si>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</si>
  <si>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</si>
  <si>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</si>
  <si>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</si>
  <si>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</si>
  <si>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</si>
  <si>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</si>
  <si>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</si>
  <si>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</si>
  <si>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</si>
  <si>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</si>
  <si>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</si>
  <si>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</si>
  <si>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</si>
  <si>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</si>
  <si>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</si>
  <si>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</si>
  <si>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</si>
  <si>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</si>
  <si>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</si>
  <si>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</si>
  <si>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</si>
  <si>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</si>
  <si>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</si>
  <si>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</si>
  <si>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</si>
  <si>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</si>
  <si>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</si>
  <si>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</si>
  <si>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</si>
  <si>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</si>
  <si>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</si>
  <si>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</si>
  <si>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</si>
  <si>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</si>
  <si>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</si>
  <si>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</si>
  <si>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</si>
  <si>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</si>
  <si>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</si>
  <si>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</si>
  <si>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</si>
  <si>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</si>
  <si>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</si>
  <si>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</si>
  <si>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</si>
  <si>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</si>
  <si>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</si>
  <si>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</si>
  <si>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</si>
  <si>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</si>
  <si>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</si>
  <si>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</si>
  <si>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</si>
  <si>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</si>
  <si>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</si>
  <si>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</si>
  <si>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</si>
  <si>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</si>
  <si>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</si>
  <si>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</si>
  <si>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</si>
  <si>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</si>
  <si>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</si>
  <si>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</si>
  <si>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</si>
  <si>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</si>
  <si>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</si>
  <si>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</si>
  <si>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</si>
  <si>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</si>
  <si>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</si>
  <si>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</si>
  <si>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</si>
  <si>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</si>
  <si>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</si>
  <si>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</si>
  <si>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</si>
  <si>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</si>
  <si>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</si>
  <si>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</si>
  <si>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</si>
  <si>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</si>
  <si>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</si>
  <si>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</si>
  <si>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</si>
  <si>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</si>
  <si>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</si>
  <si>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</si>
  <si>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</si>
  <si>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</si>
  <si>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</si>
  <si>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</si>
  <si>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</si>
  <si>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</si>
  <si>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</si>
  <si>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</si>
  <si>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</si>
  <si>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</si>
  <si>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</si>
  <si>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</si>
  <si>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</si>
  <si>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</si>
  <si>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</si>
  <si>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</si>
  <si>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</si>
  <si>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</si>
  <si>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</si>
  <si>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</si>
  <si>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</si>
  <si>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</si>
  <si>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</si>
  <si>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</si>
  <si>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</si>
  <si>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</si>
  <si>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</si>
  <si>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</si>
  <si>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</si>
  <si>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</si>
  <si>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</si>
  <si>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</si>
  <si>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</si>
  <si>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</si>
  <si>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</si>
  <si>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</si>
  <si>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</si>
  <si>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</si>
  <si>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</si>
  <si>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</si>
  <si>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</si>
  <si>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</si>
  <si>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</si>
  <si>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</si>
  <si>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</si>
  <si>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</si>
  <si>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</si>
  <si>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</si>
  <si>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</si>
  <si>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</si>
  <si>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</si>
  <si>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</si>
  <si>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</si>
  <si>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</si>
  <si>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</si>
  <si>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</si>
  <si>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</si>
  <si>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</si>
  <si>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</si>
  <si>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</si>
  <si>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</si>
  <si>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</si>
  <si>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</si>
  <si>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</si>
  <si>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</si>
  <si>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</si>
  <si>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</si>
  <si>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</si>
  <si>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</si>
  <si>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</si>
  <si>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</si>
  <si>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</si>
  <si>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</si>
  <si>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</si>
  <si>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</si>
  <si>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</si>
  <si>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</si>
  <si>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</si>
  <si>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</si>
  <si>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</si>
  <si>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</si>
  <si>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</si>
  <si>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</si>
  <si>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</si>
  <si>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</si>
  <si>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</si>
  <si>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</si>
  <si>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</si>
  <si>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</si>
  <si>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</si>
  <si>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</si>
  <si>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</si>
  <si>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</si>
  <si>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</si>
  <si>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</si>
  <si>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</si>
  <si>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</si>
  <si>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</si>
  <si>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</si>
  <si>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</si>
  <si>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</si>
  <si>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</si>
  <si>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</si>
  <si>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</si>
  <si>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</si>
  <si>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</si>
  <si>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</si>
  <si>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</si>
  <si>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</si>
  <si>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</si>
  <si>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</si>
  <si>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</si>
  <si>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</si>
  <si>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</si>
  <si>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</si>
  <si>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</si>
  <si>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</si>
  <si>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</si>
  <si>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</si>
  <si>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</si>
  <si>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</si>
  <si>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</si>
  <si>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</si>
  <si>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</si>
  <si>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</si>
  <si>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</si>
  <si>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</si>
  <si>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</si>
  <si>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</si>
  <si>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</si>
  <si>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</si>
  <si>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</si>
  <si>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</si>
  <si>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</si>
  <si>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</si>
  <si>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</si>
  <si>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</si>
  <si>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</si>
  <si>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</si>
  <si>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</si>
  <si>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</si>
  <si>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</si>
  <si>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</si>
  <si>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</si>
  <si>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</si>
  <si>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</si>
  <si>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</si>
  <si>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</si>
  <si>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</si>
  <si>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</si>
  <si>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</si>
  <si>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</si>
  <si>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</si>
  <si>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</si>
  <si>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</si>
  <si>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</si>
  <si>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</si>
  <si>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</si>
  <si>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</si>
  <si>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</si>
  <si>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</si>
  <si>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</si>
  <si>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</si>
  <si>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</si>
  <si>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</si>
  <si>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</si>
  <si>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</si>
  <si>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</si>
  <si>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</si>
  <si>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</si>
  <si>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</si>
  <si>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</si>
  <si>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</si>
  <si>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</si>
  <si>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</si>
  <si>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</si>
  <si>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</si>
  <si>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</si>
  <si>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</si>
  <si>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</si>
  <si>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</si>
  <si>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</si>
  <si>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</si>
  <si>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</si>
  <si>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</si>
  <si>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</si>
  <si>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</si>
  <si>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</si>
  <si>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</si>
  <si>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</si>
  <si>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</si>
  <si>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</si>
  <si>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</si>
  <si>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</si>
  <si>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</si>
  <si>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</si>
  <si>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</si>
  <si>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</si>
  <si>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</si>
  <si>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</si>
  <si>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</si>
  <si>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</si>
  <si>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</si>
  <si>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</si>
  <si>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</si>
  <si>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</si>
  <si>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</si>
  <si>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</si>
  <si>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</si>
  <si>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</si>
  <si>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</si>
  <si>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</si>
  <si>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</si>
  <si>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</si>
  <si>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</si>
  <si>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</si>
  <si>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</si>
  <si>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</si>
  <si>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</si>
  <si>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</si>
  <si>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</si>
  <si>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</si>
  <si>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</si>
  <si>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</si>
  <si>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</si>
  <si>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</si>
  <si>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</si>
  <si>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</si>
  <si>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</si>
  <si>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</si>
  <si>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</si>
  <si>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</si>
  <si>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</si>
  <si>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</si>
  <si>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</si>
  <si>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</si>
  <si>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</si>
  <si>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</si>
  <si>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</si>
  <si>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</si>
  <si>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</si>
  <si>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</si>
  <si>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</si>
  <si>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</si>
  <si>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</si>
  <si>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</si>
  <si>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</si>
  <si>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</si>
  <si>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</si>
  <si>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</si>
  <si>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</si>
  <si>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</si>
  <si>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</si>
  <si>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</si>
  <si>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</si>
  <si>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</si>
  <si>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</si>
  <si>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</si>
  <si>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</si>
  <si>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</si>
  <si>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</si>
  <si>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</si>
  <si>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</si>
  <si>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</si>
  <si>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</si>
  <si>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</si>
  <si>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</si>
  <si>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</si>
  <si>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</si>
  <si>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</si>
  <si>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</si>
  <si>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</si>
  <si>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</si>
  <si>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</si>
  <si>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</si>
  <si>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</si>
  <si>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</si>
  <si>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</si>
  <si>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</si>
  <si>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</si>
  <si>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</si>
  <si>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</si>
  <si>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</si>
  <si>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</si>
  <si>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</si>
  <si>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</si>
  <si>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</si>
  <si>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</si>
  <si>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</si>
  <si>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</si>
  <si>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</si>
  <si>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</si>
  <si>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</si>
  <si>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</si>
  <si>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</si>
  <si>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</si>
  <si>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</si>
  <si>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</si>
  <si>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</si>
  <si>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</si>
  <si>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</si>
  <si>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</si>
  <si>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</si>
  <si>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</si>
  <si>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</si>
  <si>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</si>
  <si>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</si>
  <si>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</si>
  <si>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</si>
  <si>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</si>
  <si>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</si>
  <si>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</si>
  <si>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</si>
  <si>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</si>
  <si>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</si>
  <si>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</si>
  <si>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</si>
  <si>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</si>
  <si>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</si>
  <si>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</si>
  <si>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</si>
  <si>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</si>
  <si>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</si>
  <si>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</si>
  <si>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</si>
  <si>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</si>
  <si>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</si>
  <si>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</si>
  <si>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</si>
  <si>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</si>
  <si>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</si>
  <si>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</si>
  <si>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</si>
  <si>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</si>
  <si>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</si>
  <si>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</si>
  <si>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</si>
  <si>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</si>
  <si>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</si>
  <si>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</si>
  <si>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</si>
  <si>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</si>
  <si>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</si>
  <si>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</si>
  <si>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</si>
  <si>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</si>
  <si>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</si>
  <si>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</si>
  <si>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</si>
  <si>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</si>
  <si>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</si>
  <si>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</si>
  <si>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</si>
  <si>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</si>
  <si>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</si>
  <si>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</si>
  <si>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</si>
  <si>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</si>
  <si>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</si>
  <si>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</si>
  <si>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</si>
  <si>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</si>
  <si>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</si>
  <si>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</si>
  <si>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</si>
  <si>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</si>
  <si>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</si>
  <si>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</si>
  <si>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</si>
  <si>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</si>
  <si>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</si>
  <si>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</si>
  <si>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</si>
  <si>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</si>
  <si>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</si>
  <si>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</si>
  <si>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</si>
  <si>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</si>
  <si>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</si>
  <si>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</si>
  <si>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</si>
  <si>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</si>
  <si>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</si>
  <si>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</si>
  <si>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</si>
  <si>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</si>
  <si>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</si>
  <si>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</si>
  <si>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</si>
  <si>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</si>
  <si>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</si>
  <si>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</si>
  <si>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</si>
  <si>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</si>
  <si>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</si>
  <si>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</si>
  <si>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</si>
  <si>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</si>
  <si>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</si>
  <si>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</si>
  <si>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</si>
  <si>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</si>
  <si>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</si>
  <si>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</si>
  <si>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</si>
  <si>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</si>
  <si>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</si>
  <si>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</si>
  <si>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</si>
  <si>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</si>
  <si>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</si>
  <si>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</si>
  <si>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</si>
  <si>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</si>
  <si>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</si>
  <si>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</si>
  <si>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</si>
  <si>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</si>
  <si>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</si>
  <si>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</si>
  <si>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</si>
  <si>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</si>
  <si>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</si>
  <si>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</si>
  <si>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</si>
  <si>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</si>
  <si>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</si>
  <si>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</si>
  <si>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</si>
  <si>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</si>
  <si>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</si>
  <si>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</si>
  <si>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</si>
  <si>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</si>
  <si>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</si>
  <si>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</si>
  <si>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</si>
  <si>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</si>
  <si>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</si>
  <si>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</si>
  <si>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</si>
  <si>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</si>
  <si>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</si>
  <si>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</si>
  <si>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</si>
  <si>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</si>
  <si>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</si>
  <si>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</si>
  <si>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</si>
  <si>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</si>
  <si>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</si>
  <si>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</si>
  <si>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</si>
  <si>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</si>
  <si>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</si>
  <si>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</si>
  <si>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</si>
  <si>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</si>
  <si>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</si>
  <si>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</si>
  <si>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</si>
  <si>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</si>
  <si>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</si>
  <si>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</si>
  <si>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</si>
  <si>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</si>
  <si>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</si>
  <si>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</si>
  <si>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</si>
  <si>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</si>
  <si>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</si>
  <si>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</si>
  <si>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</si>
  <si>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</si>
  <si>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</si>
  <si>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</si>
  <si>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</si>
  <si>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</si>
  <si>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</si>
  <si>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</si>
  <si>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</si>
  <si>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</si>
  <si>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</si>
  <si>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</si>
  <si>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</si>
  <si>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</si>
  <si>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</si>
  <si>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</si>
  <si>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</si>
  <si>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</si>
  <si>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</si>
  <si>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</si>
  <si>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</si>
  <si>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</si>
  <si>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</si>
  <si>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</si>
  <si>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</si>
  <si>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</si>
  <si>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</si>
  <si>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</si>
  <si>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</si>
  <si>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</si>
  <si>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</si>
  <si>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</si>
  <si>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</si>
  <si>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</si>
  <si>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</si>
  <si>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</si>
  <si>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</si>
  <si>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</si>
  <si>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</si>
  <si>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</si>
  <si>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</si>
  <si>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</si>
  <si>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</si>
  <si>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</si>
  <si>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</si>
  <si>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</si>
  <si>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</si>
  <si>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</si>
  <si>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</si>
  <si>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</si>
  <si>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</si>
  <si>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</si>
  <si>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</si>
  <si>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</si>
  <si>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</si>
  <si>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</si>
  <si>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</si>
  <si>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</si>
  <si>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</si>
  <si>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</si>
  <si>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</si>
  <si>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</si>
  <si>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</si>
  <si>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</si>
  <si>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</si>
  <si>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</si>
  <si>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</si>
  <si>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</si>
  <si>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</si>
  <si>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</si>
  <si>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</si>
  <si>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</si>
  <si>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</si>
  <si>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</si>
  <si>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</si>
  <si>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</si>
  <si>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</si>
  <si>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</si>
  <si>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</si>
  <si>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</si>
  <si>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</si>
  <si>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</si>
  <si>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</si>
  <si>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</si>
  <si>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</si>
  <si>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</si>
  <si>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</si>
  <si>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</si>
  <si>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</si>
  <si>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</si>
  <si>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</si>
  <si>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</si>
  <si>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</si>
  <si>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</si>
  <si>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</si>
  <si>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</si>
  <si>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</si>
  <si>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</si>
  <si>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</si>
  <si>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</si>
  <si>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</si>
  <si>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</si>
  <si>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</si>
  <si>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</si>
  <si>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</si>
  <si>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</si>
  <si>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</si>
  <si>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</si>
  <si>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</si>
  <si>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</si>
  <si>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</si>
  <si>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</si>
  <si>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</si>
  <si>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</si>
  <si>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</si>
  <si>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</si>
  <si>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</si>
  <si>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</si>
  <si>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</si>
  <si>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</si>
  <si>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</si>
  <si>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</si>
  <si>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</si>
  <si>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</si>
  <si>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</si>
  <si>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</si>
  <si>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</si>
  <si>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</si>
  <si>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</si>
  <si>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</si>
  <si>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</si>
  <si>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</si>
  <si>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</si>
  <si>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</si>
  <si>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</si>
  <si>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</si>
  <si>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</si>
  <si>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</si>
  <si>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</si>
  <si>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</si>
  <si>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</si>
  <si>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</si>
  <si>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</si>
  <si>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</si>
  <si>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</si>
  <si>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</si>
  <si>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</si>
  <si>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</si>
  <si>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</si>
  <si>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</si>
  <si>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</si>
  <si>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</si>
  <si>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</si>
  <si>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</si>
  <si>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</si>
  <si>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</si>
  <si>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</si>
  <si>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</si>
  <si>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</si>
  <si>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</si>
  <si>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</si>
  <si>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</si>
  <si>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</si>
  <si>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</si>
  <si>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</si>
  <si>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</si>
  <si>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</si>
  <si>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</si>
  <si>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</si>
  <si>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</si>
  <si>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</si>
  <si>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</si>
  <si>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</si>
  <si>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</si>
  <si>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</si>
  <si>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</si>
  <si>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</si>
  <si>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</si>
  <si>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</si>
  <si>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</si>
  <si>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</si>
  <si>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</si>
  <si>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</si>
  <si>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</si>
  <si>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</si>
  <si>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</si>
  <si>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</si>
  <si>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</si>
  <si>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</si>
  <si>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</si>
  <si>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</si>
  <si>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</si>
  <si>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</si>
  <si>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</si>
  <si>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</si>
  <si>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</si>
  <si>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</si>
  <si>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</si>
  <si>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</si>
  <si>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</si>
  <si>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</si>
  <si>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</si>
  <si>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</si>
  <si>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</si>
  <si>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</si>
  <si>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</si>
  <si>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</si>
  <si>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</si>
  <si>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</si>
  <si>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</si>
  <si>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</si>
  <si>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</si>
  <si>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</si>
  <si>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</si>
  <si>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</si>
  <si>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</si>
  <si>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</si>
  <si>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</si>
  <si>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</si>
  <si>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</si>
  <si>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</si>
  <si>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</si>
  <si>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</si>
  <si>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</si>
  <si>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</si>
  <si>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</si>
  <si>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</si>
  <si>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</si>
  <si>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</si>
  <si>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</si>
  <si>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</si>
  <si>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</si>
  <si>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</si>
  <si>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</si>
  <si>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</si>
  <si>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</si>
  <si>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</si>
  <si>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</si>
  <si>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</si>
  <si>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</si>
  <si>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</si>
  <si>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</si>
  <si>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</si>
  <si>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</si>
  <si>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</si>
  <si>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</si>
  <si>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</si>
  <si>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</si>
  <si>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</si>
  <si>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</si>
  <si>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</si>
  <si>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</si>
  <si>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</si>
  <si>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</si>
  <si>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</si>
  <si>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</si>
  <si>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</si>
  <si>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</si>
  <si>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</si>
  <si>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</si>
  <si>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</si>
  <si>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</si>
  <si>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</si>
  <si>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</si>
  <si>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</si>
  <si>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</si>
  <si>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</si>
  <si>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</si>
  <si>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</si>
  <si>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</si>
  <si>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</si>
  <si>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</si>
  <si>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</si>
  <si>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</si>
  <si>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</si>
  <si>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</si>
  <si>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</si>
  <si>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</si>
  <si>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</si>
  <si>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</si>
  <si>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</si>
  <si>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</si>
  <si>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</si>
  <si>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</si>
  <si>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</si>
  <si>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</si>
  <si>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</si>
  <si>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</si>
  <si>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</si>
  <si>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</si>
  <si>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</si>
  <si>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</si>
  <si>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</si>
  <si>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</si>
  <si>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</si>
  <si>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</si>
  <si>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</si>
  <si>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</si>
  <si>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</si>
  <si>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</si>
  <si>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</si>
  <si>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</si>
  <si>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</si>
  <si>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</si>
  <si>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</si>
  <si>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</si>
  <si>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</si>
  <si>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</si>
  <si>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</si>
  <si>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</si>
  <si>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</si>
  <si>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</si>
  <si>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</si>
  <si>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</si>
  <si>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</si>
  <si>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</si>
  <si>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</si>
  <si>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</si>
  <si>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</si>
  <si>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</si>
  <si>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</si>
  <si>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</si>
  <si>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</si>
  <si>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</si>
  <si>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</si>
  <si>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</si>
  <si>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</si>
  <si>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</si>
  <si>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</si>
  <si>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</si>
  <si>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</si>
  <si>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</si>
  <si>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</si>
  <si>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</si>
  <si>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</si>
  <si>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</si>
  <si>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</si>
  <si>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</si>
  <si>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</si>
  <si>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</si>
  <si>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</si>
  <si>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</si>
  <si>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</si>
  <si>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</si>
  <si>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</si>
  <si>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</si>
  <si>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</si>
  <si>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</si>
  <si>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</si>
  <si>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</si>
  <si>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</si>
  <si>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</si>
  <si>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</si>
  <si>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</si>
  <si>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</si>
  <si>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</si>
  <si>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</si>
  <si>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</si>
  <si>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</si>
  <si>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</si>
  <si>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</si>
  <si>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</si>
  <si>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</si>
  <si>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</si>
  <si>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</si>
  <si>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</si>
  <si>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</si>
  <si>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</si>
  <si>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</si>
  <si>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</si>
  <si>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</si>
  <si>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</si>
  <si>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</si>
  <si>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</si>
  <si>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</si>
  <si>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</si>
  <si>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</si>
  <si>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</si>
  <si>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</si>
  <si>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</si>
  <si>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</si>
  <si>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</si>
  <si>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</si>
  <si>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</si>
  <si>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</si>
  <si>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</si>
  <si>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</si>
  <si>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</si>
  <si>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</si>
  <si>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</si>
  <si>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</si>
  <si>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</si>
  <si>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</si>
  <si>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</si>
  <si>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</si>
  <si>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</si>
  <si>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</si>
  <si>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</si>
  <si>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</si>
  <si>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</si>
  <si>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</si>
  <si>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</si>
  <si>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</si>
  <si>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</si>
  <si>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</si>
  <si>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</si>
  <si>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</si>
  <si>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</si>
  <si>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</si>
  <si>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</si>
  <si>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</si>
  <si>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</si>
  <si>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</si>
  <si>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</si>
  <si>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</si>
  <si>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</si>
  <si>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</si>
  <si>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</si>
  <si>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</si>
  <si>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</si>
  <si>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</si>
  <si>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</si>
  <si>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</si>
  <si>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</si>
  <si>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</si>
  <si>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</si>
  <si>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</si>
  <si>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</si>
  <si>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</si>
  <si>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</si>
  <si>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</si>
  <si>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</si>
  <si>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</si>
  <si>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</si>
  <si>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</si>
  <si>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</si>
  <si>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</si>
  <si>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</si>
  <si>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</si>
  <si>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</si>
  <si>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</si>
  <si>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</si>
  <si>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</si>
  <si>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</si>
  <si>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</si>
  <si>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</si>
  <si>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</si>
  <si>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</si>
  <si>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</si>
  <si>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</si>
  <si>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</si>
  <si>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</si>
  <si>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</si>
  <si>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</si>
  <si>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</si>
  <si>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</si>
  <si>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</si>
  <si>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</si>
  <si>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</si>
  <si>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</si>
  <si>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</si>
  <si>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</si>
  <si>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</si>
  <si>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</si>
  <si>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</si>
  <si>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</si>
  <si>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</si>
  <si>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</si>
  <si>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</si>
  <si>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</si>
  <si>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</si>
  <si>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</si>
  <si>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</si>
  <si>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</si>
  <si>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</si>
  <si>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</si>
  <si>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</si>
  <si>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</si>
  <si>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</si>
  <si>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</si>
  <si>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</si>
  <si>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</si>
  <si>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</si>
  <si>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</si>
  <si>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</si>
  <si>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</si>
  <si>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</si>
  <si>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</si>
  <si>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</si>
  <si>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</si>
  <si>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</si>
  <si>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</si>
  <si>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</si>
  <si>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</si>
  <si>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</si>
  <si>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</si>
  <si>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</si>
  <si>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</si>
  <si>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</si>
  <si>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</si>
  <si>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</si>
  <si>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</si>
  <si>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</si>
  <si>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</si>
  <si>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</si>
  <si>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</si>
  <si>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</si>
  <si>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</si>
  <si>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</si>
  <si>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</si>
  <si>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</si>
  <si>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</si>
  <si>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</si>
  <si>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</si>
  <si>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</si>
  <si>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</si>
  <si>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</si>
  <si>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</si>
  <si>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</si>
  <si>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</si>
  <si>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</si>
  <si>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</si>
  <si>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</si>
  <si>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</si>
  <si>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</si>
  <si>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</si>
  <si>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</si>
  <si>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</si>
  <si>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</si>
  <si>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</si>
  <si>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</si>
  <si>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</si>
  <si>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</si>
  <si>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</si>
  <si>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</si>
  <si>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</si>
  <si>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</si>
  <si>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</si>
  <si>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</si>
  <si>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</si>
  <si>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</si>
  <si>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</si>
  <si>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</si>
  <si>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</si>
  <si>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</si>
  <si>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</si>
  <si>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</si>
  <si>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</si>
  <si>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</si>
  <si>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</si>
  <si>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</si>
  <si>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</si>
  <si>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</si>
  <si>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</si>
  <si>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</si>
  <si>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</si>
  <si>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</si>
  <si>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</si>
  <si>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</si>
  <si>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</si>
  <si>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</si>
  <si>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</si>
  <si>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</si>
  <si>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</si>
  <si>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</si>
  <si>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</si>
  <si>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</si>
  <si>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</si>
  <si>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</si>
  <si>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</si>
  <si>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</si>
  <si>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</si>
  <si>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</si>
  <si>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</si>
  <si>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</si>
  <si>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</si>
  <si>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</si>
  <si>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</si>
  <si>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</si>
  <si>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</si>
  <si>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</si>
  <si>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</si>
  <si>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</si>
  <si>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</si>
  <si>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</si>
  <si>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</si>
  <si>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</si>
  <si>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</si>
  <si>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</si>
  <si>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</si>
  <si>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</si>
  <si>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</si>
  <si>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</si>
  <si>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</si>
  <si>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</si>
  <si>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</si>
  <si>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</si>
  <si>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</si>
  <si>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</si>
  <si>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</si>
  <si>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</si>
  <si>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</si>
  <si>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</si>
  <si>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</si>
  <si>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</si>
  <si>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</si>
  <si>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</si>
  <si>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</si>
  <si>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</si>
  <si>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</si>
  <si>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</si>
  <si>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</si>
  <si>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</si>
  <si>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</si>
  <si>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</si>
  <si>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</si>
  <si>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</si>
  <si>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</si>
  <si>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</si>
  <si>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</si>
  <si>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</si>
  <si>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</si>
  <si>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</si>
  <si>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</si>
  <si>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</si>
  <si>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</si>
  <si>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</si>
  <si>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</si>
  <si>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</si>
  <si>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</si>
  <si>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</si>
  <si>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</si>
  <si>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</si>
  <si>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</si>
  <si>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</si>
  <si>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</si>
  <si>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</si>
  <si>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</si>
  <si>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</si>
  <si>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</si>
  <si>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</si>
  <si>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</si>
  <si>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</si>
  <si>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</si>
  <si>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</si>
  <si>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</si>
  <si>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</si>
  <si>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</si>
  <si>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</si>
  <si>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</si>
  <si>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</si>
  <si>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</si>
  <si>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</si>
  <si>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</si>
  <si>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</si>
  <si>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</si>
  <si>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</si>
  <si>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</si>
  <si>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</si>
  <si>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</si>
  <si>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</si>
  <si>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</si>
  <si>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</si>
  <si>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</si>
  <si>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</si>
  <si>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</si>
  <si>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</si>
  <si>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</si>
  <si>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</si>
  <si>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</si>
  <si>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</si>
  <si>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</si>
  <si>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</si>
  <si>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</si>
  <si>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</si>
  <si>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</si>
  <si>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</si>
  <si>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</si>
  <si>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</si>
  <si>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</si>
  <si>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</si>
  <si>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</si>
  <si>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</si>
  <si>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</si>
  <si>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</si>
  <si>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</si>
  <si>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</si>
  <si>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</si>
  <si>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</si>
  <si>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</si>
  <si>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</si>
  <si>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</si>
  <si>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</si>
  <si>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</si>
  <si>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</si>
  <si>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</si>
  <si>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</si>
  <si>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</si>
  <si>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</si>
  <si>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</si>
  <si>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</si>
  <si>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</si>
  <si>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</si>
  <si>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</si>
  <si>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</si>
  <si>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</si>
  <si>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</si>
  <si>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</si>
  <si>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</si>
  <si>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</si>
  <si>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</si>
  <si>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</si>
  <si>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</si>
  <si>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</si>
  <si>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</si>
  <si>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</si>
  <si>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</si>
  <si>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</si>
  <si>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</si>
  <si>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</si>
  <si>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</si>
  <si>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</si>
  <si>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</si>
  <si>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</si>
  <si>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</si>
  <si>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</si>
  <si>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</si>
  <si>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</si>
  <si>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</si>
  <si>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</si>
  <si>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</si>
  <si>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</si>
  <si>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</si>
  <si>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</si>
  <si>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</si>
  <si>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</si>
  <si>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</si>
  <si>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</si>
  <si>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</si>
  <si>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</si>
  <si>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</si>
  <si>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</si>
  <si>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</si>
  <si>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</si>
  <si>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</si>
  <si>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</si>
  <si>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</si>
  <si>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</si>
  <si>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</si>
  <si>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</si>
  <si>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</si>
  <si>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</si>
  <si>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</si>
  <si>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</si>
  <si>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</si>
  <si>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</si>
  <si>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</si>
  <si>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</si>
  <si>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</si>
  <si>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</si>
  <si>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</si>
  <si>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</si>
  <si>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</si>
  <si>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</si>
  <si>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</si>
  <si>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</si>
  <si>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</si>
  <si>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</si>
  <si>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</si>
  <si>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</si>
  <si>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</si>
  <si>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</si>
  <si>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</si>
  <si>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</si>
  <si>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</si>
  <si>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</si>
  <si>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</si>
  <si>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</si>
  <si>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</si>
  <si>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</si>
  <si>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</si>
  <si>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</si>
  <si>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</si>
  <si>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</si>
  <si>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</si>
  <si>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</si>
  <si>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</si>
  <si>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</si>
  <si>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</si>
  <si>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</si>
  <si>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</si>
  <si>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</si>
  <si>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</si>
  <si>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</si>
  <si>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</si>
  <si>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</si>
  <si>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</si>
  <si>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</si>
  <si>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</si>
  <si>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</si>
  <si>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</si>
  <si>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</si>
  <si>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</si>
  <si>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</si>
  <si>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</si>
  <si>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</si>
  <si>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</si>
  <si>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</si>
  <si>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</si>
  <si>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</si>
  <si>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</si>
  <si>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</si>
  <si>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</si>
  <si>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</si>
  <si>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</si>
  <si>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</si>
  <si>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</si>
  <si>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</si>
  <si>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</si>
  <si>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</si>
  <si>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</si>
  <si>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</si>
  <si>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</si>
  <si>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</si>
  <si>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</si>
  <si>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</si>
  <si>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</si>
  <si>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</si>
  <si>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</si>
  <si>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</si>
  <si>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</si>
  <si>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</si>
  <si>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</si>
  <si>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</si>
  <si>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</si>
  <si>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</si>
  <si>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</si>
  <si>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</si>
  <si>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</si>
  <si>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</si>
  <si>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</si>
  <si>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</si>
  <si>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</si>
  <si>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</si>
  <si>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</si>
  <si>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</si>
  <si>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</si>
  <si>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</si>
  <si>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</si>
  <si>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</si>
  <si>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</si>
  <si>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</si>
  <si>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</si>
  <si>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</si>
  <si>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</si>
  <si>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</si>
  <si>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</si>
  <si>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</si>
  <si>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</si>
  <si>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</si>
  <si>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</si>
  <si>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</si>
  <si>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</si>
  <si>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</si>
  <si>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</si>
  <si>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</si>
  <si>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</si>
  <si>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</si>
  <si>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</si>
  <si>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</si>
  <si>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</si>
  <si>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</si>
  <si>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</si>
  <si>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</si>
  <si>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</si>
  <si>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</si>
  <si>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</si>
  <si>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</si>
  <si>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</si>
  <si>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</si>
  <si>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</si>
  <si>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</si>
  <si>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</si>
  <si>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</si>
  <si>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</si>
  <si>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</si>
  <si>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</si>
  <si>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</si>
  <si>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</si>
  <si>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</si>
  <si>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</si>
  <si>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</si>
  <si>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</si>
  <si>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</si>
  <si>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</si>
  <si>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</si>
  <si>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</si>
  <si>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</si>
  <si>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</si>
  <si>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</si>
  <si>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</si>
  <si>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</si>
  <si>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</si>
  <si>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</si>
  <si>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</si>
  <si>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</si>
  <si>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</si>
  <si>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</si>
  <si>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</si>
  <si>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</si>
  <si>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</si>
  <si>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</si>
  <si>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</si>
  <si>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</si>
  <si>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</si>
  <si>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</si>
  <si>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</si>
  <si>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</si>
  <si>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</si>
  <si>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</si>
  <si>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</si>
  <si>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</si>
  <si>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</si>
  <si>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</si>
  <si>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</si>
  <si>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</si>
  <si>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</si>
  <si>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</si>
  <si>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</si>
  <si>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</si>
  <si>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</si>
  <si>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</si>
  <si>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</si>
  <si>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</si>
  <si>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</si>
  <si>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</si>
  <si>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</si>
  <si>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</si>
  <si>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</si>
  <si>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</si>
  <si>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</si>
  <si>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</si>
  <si>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</si>
  <si>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</si>
  <si>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</si>
  <si>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</si>
  <si>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</si>
  <si>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</si>
  <si>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</si>
  <si>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</si>
  <si>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</si>
  <si>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</si>
  <si>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</si>
  <si>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</si>
  <si>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</si>
  <si>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</si>
  <si>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</si>
  <si>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</si>
  <si>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</si>
  <si>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</si>
  <si>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</si>
  <si>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</si>
  <si>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</si>
  <si>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</si>
  <si>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</si>
  <si>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</si>
  <si>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</si>
  <si>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</si>
  <si>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</si>
  <si>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</si>
  <si>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</si>
  <si>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</si>
  <si>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</si>
  <si>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</si>
  <si>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</si>
  <si>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</si>
  <si>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</si>
  <si>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</si>
  <si>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</si>
  <si>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</si>
  <si>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</si>
  <si>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</si>
  <si>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</si>
  <si>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</si>
  <si>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</si>
  <si>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</si>
  <si>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</si>
  <si>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</si>
  <si>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</si>
  <si>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</si>
  <si>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</si>
  <si>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</si>
  <si>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</si>
  <si>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</si>
  <si>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</si>
  <si>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</si>
  <si>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</si>
  <si>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</si>
  <si>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</si>
  <si>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</si>
  <si>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</si>
  <si>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</si>
  <si>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</si>
  <si>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</si>
  <si>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</si>
  <si>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</si>
  <si>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</si>
  <si>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</si>
  <si>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</si>
  <si>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</si>
  <si>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</si>
  <si>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</si>
  <si>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</si>
  <si>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</si>
  <si>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</si>
  <si>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</si>
  <si>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</si>
  <si>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</si>
  <si>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</si>
  <si>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</si>
  <si>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</si>
  <si>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</si>
  <si>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</si>
  <si>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</si>
  <si>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</si>
  <si>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</si>
  <si>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</si>
  <si>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</si>
  <si>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</si>
  <si>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</si>
  <si>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</si>
  <si>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</si>
  <si>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</si>
  <si>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</si>
  <si>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</si>
  <si>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</si>
  <si>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</si>
  <si>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</si>
  <si>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</si>
  <si>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</si>
  <si>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</si>
  <si>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</si>
  <si>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</si>
  <si>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</si>
  <si>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</si>
  <si>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</si>
  <si>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</si>
  <si>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</si>
  <si>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</si>
  <si>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</si>
  <si>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</si>
  <si>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</si>
  <si>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</si>
  <si>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</si>
  <si>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</si>
  <si>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</si>
  <si>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</si>
  <si>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</si>
  <si>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</si>
  <si>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</si>
  <si>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</si>
  <si>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</si>
  <si>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</si>
  <si>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</si>
  <si>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</si>
  <si>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</si>
  <si>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</si>
  <si>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</si>
  <si>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</si>
  <si>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</si>
  <si>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</si>
  <si>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</si>
  <si>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</si>
  <si>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</si>
  <si>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</si>
  <si>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</si>
  <si>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</si>
  <si>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</si>
  <si>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</si>
  <si>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</si>
  <si>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</si>
  <si>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</si>
  <si>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</si>
  <si>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</si>
  <si>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</si>
  <si>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</si>
  <si>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</si>
  <si>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</si>
  <si>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</si>
  <si>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</si>
  <si>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</si>
  <si>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</si>
  <si>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</si>
  <si>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</si>
  <si>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</si>
  <si>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</si>
  <si>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</si>
  <si>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</si>
  <si>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</si>
  <si>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</si>
  <si>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</si>
  <si>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</si>
  <si>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</si>
  <si>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</si>
  <si>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</si>
  <si>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</si>
  <si>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</si>
  <si>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</si>
  <si>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</si>
  <si>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</si>
  <si>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</si>
  <si>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</si>
  <si>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</si>
  <si>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</si>
  <si>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</si>
  <si>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</si>
  <si>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</si>
  <si>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</si>
  <si>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</si>
  <si>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</si>
  <si>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</si>
  <si>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</si>
  <si>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</si>
  <si>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</si>
  <si>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</si>
  <si>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</si>
  <si>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</si>
  <si>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</si>
  <si>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</si>
  <si>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</si>
  <si>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</si>
  <si>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</si>
  <si>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</si>
  <si>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</si>
  <si>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</si>
  <si>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</si>
  <si>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</si>
  <si>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</si>
  <si>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</si>
  <si>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</si>
  <si>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</si>
  <si>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</si>
  <si>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</si>
  <si>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</si>
  <si>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</si>
  <si>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</si>
  <si>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</si>
  <si>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</si>
  <si>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</si>
  <si>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</si>
  <si>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</si>
  <si>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</si>
  <si>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</si>
  <si>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</si>
  <si>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</si>
  <si>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</si>
  <si>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</si>
  <si>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</si>
  <si>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</si>
  <si>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</si>
  <si>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</si>
  <si>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</si>
  <si>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</si>
  <si>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</si>
  <si>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</si>
  <si>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</si>
  <si>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</si>
  <si>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</si>
  <si>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</si>
  <si>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</si>
  <si>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</si>
  <si>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</si>
  <si>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</si>
  <si>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</si>
  <si>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</si>
  <si>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</si>
  <si>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</si>
  <si>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</si>
  <si>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</si>
  <si>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</si>
  <si>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</si>
  <si>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</si>
  <si>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</si>
  <si>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</si>
  <si>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</si>
  <si>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</si>
  <si>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</si>
  <si>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</si>
  <si>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</si>
  <si>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</si>
  <si>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</si>
  <si>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</si>
  <si>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</si>
  <si>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</si>
  <si>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</si>
  <si>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</si>
  <si>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</si>
  <si>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</si>
  <si>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</si>
  <si>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</si>
  <si>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</si>
  <si>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</si>
  <si>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</si>
  <si>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</si>
  <si>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</si>
  <si>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</si>
  <si>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</si>
  <si>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</si>
  <si>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</si>
  <si>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</si>
  <si>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</si>
  <si>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</si>
  <si>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</si>
  <si>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</si>
  <si>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</si>
  <si>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</si>
  <si>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</si>
  <si>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</si>
  <si>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</si>
  <si>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</si>
  <si>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</si>
  <si>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</si>
  <si>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</si>
  <si>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</si>
  <si>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</si>
  <si>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</si>
  <si>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</si>
  <si>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</si>
  <si>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</si>
  <si>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</si>
  <si>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</si>
  <si>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</si>
  <si>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</si>
  <si>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</si>
  <si>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</si>
  <si>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</si>
  <si>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</si>
  <si>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</si>
  <si>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</si>
  <si>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</si>
  <si>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</si>
  <si>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</si>
  <si>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</si>
  <si>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</si>
  <si>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</si>
  <si>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</si>
  <si>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</si>
  <si>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</si>
  <si>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</si>
  <si>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</si>
  <si>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</si>
  <si>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</si>
  <si>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</si>
  <si>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</si>
  <si>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</si>
  <si>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</si>
  <si>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</si>
  <si>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</si>
  <si>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</si>
  <si>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</si>
  <si>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</si>
  <si>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</si>
  <si>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</si>
  <si>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</si>
  <si>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</si>
  <si>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</si>
  <si>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</si>
  <si>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</si>
  <si>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</si>
  <si>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</si>
  <si>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</si>
  <si>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</si>
  <si>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</si>
  <si>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</si>
  <si>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</si>
  <si>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</si>
  <si>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</si>
  <si>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</si>
  <si>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</si>
  <si>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</si>
  <si>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</si>
  <si>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</si>
  <si>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</si>
  <si>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</si>
  <si>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</si>
  <si>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</si>
  <si>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</si>
  <si>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</si>
  <si>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</si>
  <si>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</si>
  <si>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</si>
  <si>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</si>
  <si>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</si>
  <si>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</si>
  <si>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</si>
  <si>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</si>
  <si>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</si>
  <si>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</si>
  <si>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</si>
  <si>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</si>
  <si>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</si>
  <si>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</si>
  <si>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</si>
  <si>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</si>
  <si>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</si>
  <si>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</si>
  <si>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</si>
  <si>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</si>
  <si>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</si>
  <si>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</si>
  <si>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</si>
  <si>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</si>
  <si>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</si>
  <si>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</si>
  <si>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</si>
  <si>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</si>
  <si>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</si>
  <si>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</si>
  <si>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</si>
  <si>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</si>
  <si>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</si>
  <si>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</si>
  <si>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</si>
  <si>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</si>
  <si>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</si>
  <si>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</si>
  <si>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</si>
  <si>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</si>
  <si>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</si>
  <si>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</si>
  <si>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</si>
  <si>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</si>
  <si>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</si>
  <si>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</si>
  <si>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</si>
  <si>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</si>
  <si>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</si>
  <si>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</si>
  <si>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</si>
  <si>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</si>
  <si>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</si>
  <si>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</si>
  <si>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</si>
  <si>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</si>
  <si>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</si>
  <si>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</si>
  <si>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</si>
  <si>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</si>
  <si>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</si>
  <si>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</si>
  <si>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</si>
  <si>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</si>
  <si>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</si>
  <si>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</si>
  <si>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</si>
  <si>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</si>
  <si>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</si>
  <si>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</si>
  <si>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</si>
  <si>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</si>
  <si>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</si>
  <si>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</si>
  <si>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</si>
  <si>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</si>
  <si>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</si>
  <si>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</si>
  <si>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</si>
  <si>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</si>
  <si>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</si>
  <si>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</si>
  <si>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</si>
  <si>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</si>
  <si>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</si>
  <si>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</si>
  <si>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</si>
  <si>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</si>
  <si>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</si>
  <si>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</si>
  <si>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</si>
  <si>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</si>
  <si>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</si>
  <si>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</si>
  <si>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</si>
  <si>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</si>
  <si>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</si>
  <si>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</si>
  <si>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</si>
  <si>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</si>
  <si>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</si>
  <si>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</si>
  <si>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</si>
  <si>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</si>
  <si>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</si>
  <si>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</si>
  <si>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</si>
  <si>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</si>
  <si>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</si>
  <si>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</si>
  <si>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</si>
  <si>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</si>
  <si>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</si>
  <si>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</si>
  <si>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</si>
  <si>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</si>
  <si>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</si>
  <si>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</si>
  <si>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</si>
  <si>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</si>
  <si>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</si>
  <si>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</si>
  <si>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</si>
  <si>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</si>
  <si>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</si>
  <si>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</si>
  <si>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</si>
  <si>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</si>
  <si>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</si>
  <si>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</si>
  <si>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</si>
  <si>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</si>
  <si>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</si>
  <si>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</si>
  <si>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</si>
  <si>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</si>
  <si>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</si>
  <si>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</si>
  <si>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</si>
  <si>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</si>
  <si>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</si>
  <si>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</si>
  <si>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</si>
  <si>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</si>
  <si>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</si>
  <si>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</si>
  <si>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</si>
  <si>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</si>
  <si>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</si>
  <si>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</si>
  <si>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</si>
  <si>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</si>
  <si>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</si>
  <si>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</si>
  <si>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</si>
  <si>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</si>
  <si>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</si>
  <si>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</si>
  <si>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</si>
  <si>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</si>
  <si>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</si>
  <si>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</si>
  <si>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</si>
  <si>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</si>
  <si>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</si>
  <si>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</si>
  <si>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</si>
  <si>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</si>
  <si>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</si>
  <si>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</si>
  <si>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</si>
  <si>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</si>
  <si>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</si>
  <si>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</si>
  <si>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</si>
  <si>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</si>
  <si>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</si>
  <si>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</si>
  <si>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</si>
  <si>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</si>
  <si>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</si>
  <si>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</si>
  <si>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</si>
  <si>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</si>
  <si>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</si>
  <si>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</si>
  <si>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</si>
  <si>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</si>
  <si>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</si>
  <si>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</si>
  <si>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</si>
  <si>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</si>
  <si>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</si>
  <si>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</si>
  <si>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</si>
  <si>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</si>
  <si>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</si>
  <si>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</si>
  <si>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</si>
  <si>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</si>
  <si>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</si>
  <si>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</si>
  <si>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</si>
  <si>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</si>
  <si>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</si>
  <si>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</si>
  <si>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</si>
  <si>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</si>
  <si>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</si>
  <si>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</si>
  <si>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</si>
  <si>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</si>
  <si>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</si>
  <si>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</si>
  <si>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</si>
  <si>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</si>
  <si>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</si>
  <si>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</si>
  <si>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</si>
  <si>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</si>
  <si>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</si>
  <si>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</si>
  <si>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</si>
  <si>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</si>
  <si>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</si>
  <si>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</si>
  <si>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</si>
  <si>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</si>
  <si>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</si>
  <si>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</si>
  <si>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</si>
  <si>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</si>
  <si>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</si>
  <si>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</si>
  <si>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</si>
  <si>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</si>
  <si>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</si>
  <si>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</si>
  <si>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</si>
  <si>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</si>
  <si>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</si>
  <si>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</si>
  <si>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</si>
  <si>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</si>
  <si>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</si>
  <si>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</si>
  <si>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</si>
  <si>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</si>
  <si>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</si>
  <si>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</si>
  <si>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</si>
  <si>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</si>
  <si>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</si>
  <si>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</si>
  <si>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</si>
  <si>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</si>
  <si>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</si>
  <si>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</si>
  <si>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</si>
  <si>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</si>
  <si>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</si>
  <si>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</si>
  <si>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</si>
  <si>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</si>
  <si>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</si>
  <si>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</si>
  <si>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</si>
  <si>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</si>
  <si>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</si>
  <si>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</si>
  <si>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</si>
  <si>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</si>
  <si>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</si>
  <si>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</si>
  <si>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</si>
  <si>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</si>
  <si>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</si>
  <si>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</si>
  <si>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</si>
  <si>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</si>
  <si>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</si>
  <si>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</si>
  <si>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</si>
  <si>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</si>
  <si>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</si>
  <si>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</si>
  <si>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</si>
  <si>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</si>
  <si>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</si>
  <si>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</si>
  <si>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</si>
  <si>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</si>
  <si>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</si>
  <si>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</si>
  <si>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</si>
  <si>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</si>
  <si>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</si>
  <si>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</si>
  <si>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</si>
  <si>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</si>
  <si>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</si>
  <si>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</si>
  <si>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</si>
  <si>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</si>
  <si>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</si>
  <si>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</si>
  <si>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</si>
  <si>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</si>
  <si>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</si>
  <si>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</si>
  <si>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</si>
  <si>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</si>
  <si>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</si>
  <si>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</si>
  <si>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</si>
  <si>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</si>
  <si>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</si>
  <si>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</si>
  <si>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</si>
  <si>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</si>
  <si>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</si>
  <si>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</si>
  <si>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</si>
  <si>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</si>
  <si>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</si>
  <si>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</si>
  <si>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</si>
  <si>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</si>
  <si>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</si>
  <si>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</si>
  <si>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</si>
  <si>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</si>
  <si>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</si>
  <si>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</si>
  <si>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</si>
  <si>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</si>
  <si>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</si>
  <si>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</si>
  <si>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</si>
  <si>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</si>
  <si>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</si>
  <si>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</si>
  <si>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</si>
  <si>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</si>
  <si>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</si>
  <si>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</si>
  <si>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</si>
  <si>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</si>
  <si>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</si>
  <si>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</si>
  <si>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</si>
  <si>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</si>
  <si>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</si>
  <si>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</si>
  <si>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</si>
  <si>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</si>
  <si>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</si>
  <si>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</si>
  <si>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</si>
  <si>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</si>
  <si>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</si>
  <si>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</si>
  <si>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</si>
  <si>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</si>
  <si>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</si>
  <si>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</si>
  <si>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</si>
  <si>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</si>
  <si>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</si>
  <si>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</si>
  <si>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</si>
  <si>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</si>
  <si>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</si>
  <si>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</si>
  <si>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</si>
  <si>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</si>
  <si>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</si>
  <si>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</si>
  <si>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</si>
  <si>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</si>
  <si>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</si>
  <si>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</si>
  <si>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</si>
  <si>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</si>
  <si>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</si>
  <si>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</si>
  <si>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</si>
  <si>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</si>
  <si>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</si>
  <si>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</si>
  <si>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</si>
  <si>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</si>
  <si>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</si>
  <si>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</si>
  <si>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</si>
  <si>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</si>
  <si>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</si>
  <si>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</si>
  <si>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</si>
  <si>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</si>
  <si>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</si>
  <si>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</si>
  <si>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</si>
  <si>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</si>
  <si>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</si>
  <si>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</si>
  <si>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</si>
  <si>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</si>
  <si>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</si>
  <si>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</si>
  <si>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</si>
  <si>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</si>
  <si>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</si>
  <si>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</si>
  <si>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</si>
  <si>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</si>
  <si>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</si>
  <si>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</si>
  <si>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</si>
  <si>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</si>
  <si>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</si>
  <si>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</si>
  <si>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</si>
  <si>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</si>
  <si>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</si>
  <si>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</si>
  <si>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</si>
  <si>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</si>
  <si>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</si>
  <si>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</si>
  <si>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</si>
  <si>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</si>
  <si>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</si>
  <si>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</si>
  <si>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</si>
  <si>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</si>
  <si>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</si>
  <si>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</si>
  <si>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</si>
  <si>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</si>
  <si>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</si>
  <si>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</si>
  <si>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</si>
  <si>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</si>
  <si>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</si>
  <si>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</si>
  <si>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</si>
  <si>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</si>
  <si>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</si>
  <si>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</si>
  <si>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</si>
  <si>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</si>
  <si>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</si>
  <si>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</si>
  <si>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</si>
  <si>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</si>
  <si>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</si>
  <si>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</si>
  <si>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</si>
  <si>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</si>
  <si>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</si>
  <si>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</si>
  <si>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</si>
  <si>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</si>
  <si>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</si>
  <si>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</si>
  <si>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</si>
  <si>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</si>
  <si>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</si>
  <si>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</si>
  <si>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</si>
  <si>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</si>
  <si>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</si>
  <si>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</si>
  <si>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</si>
  <si>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</si>
  <si>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</si>
  <si>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</si>
  <si>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</si>
  <si>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</si>
  <si>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</si>
  <si>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</si>
  <si>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</si>
  <si>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</si>
  <si>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</si>
  <si>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</si>
  <si>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</si>
  <si>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</si>
  <si>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</si>
  <si>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</si>
  <si>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</si>
  <si>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</si>
  <si>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</si>
  <si>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</si>
  <si>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</si>
  <si>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</si>
  <si>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</si>
  <si>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</si>
  <si>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</si>
  <si>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</si>
  <si>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</si>
  <si>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</si>
  <si>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</si>
  <si>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</si>
  <si>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</si>
  <si>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</si>
  <si>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</si>
  <si>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</si>
  <si>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</si>
  <si>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</si>
  <si>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</si>
  <si>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</si>
  <si>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</si>
  <si>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</si>
  <si>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</si>
  <si>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</si>
  <si>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</si>
  <si>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</si>
  <si>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</si>
  <si>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</si>
  <si>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</si>
  <si>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</si>
  <si>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</si>
  <si>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</si>
  <si>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</si>
  <si>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</si>
  <si>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</si>
  <si>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</si>
  <si>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</si>
  <si>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</si>
  <si>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</si>
  <si>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</si>
  <si>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</si>
  <si>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</si>
  <si>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</si>
  <si>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</si>
  <si>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</si>
  <si>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</si>
  <si>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</si>
  <si>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</si>
  <si>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</si>
  <si>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</si>
  <si>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</si>
  <si>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</si>
  <si>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</si>
  <si>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</si>
  <si>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</si>
  <si>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</si>
  <si>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</si>
  <si>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</si>
  <si>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</si>
  <si>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</si>
  <si>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</si>
  <si>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</si>
  <si>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</si>
  <si>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</si>
  <si>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</si>
  <si>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</si>
  <si>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</si>
  <si>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</si>
  <si>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</si>
  <si>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</si>
  <si>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</si>
  <si>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</si>
  <si>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</si>
  <si>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</si>
  <si>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</si>
  <si>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</si>
  <si>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</si>
  <si>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</si>
  <si>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</si>
  <si>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</si>
  <si>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</si>
  <si>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</si>
  <si>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</si>
  <si>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</si>
  <si>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</si>
  <si>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</si>
  <si>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</si>
  <si>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</si>
  <si>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</si>
  <si>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</si>
  <si>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</si>
  <si>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</si>
  <si>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</si>
  <si>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</si>
  <si>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</si>
  <si>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</si>
  <si>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</si>
  <si>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</si>
  <si>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</si>
  <si>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</si>
  <si>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</si>
  <si>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</si>
  <si>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</si>
  <si>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</si>
  <si>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</si>
  <si>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</si>
  <si>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</si>
  <si>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</si>
  <si>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</si>
  <si>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</si>
  <si>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</si>
  <si>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</si>
  <si>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</si>
  <si>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</si>
  <si>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</si>
  <si>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</si>
  <si>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</si>
  <si>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</si>
  <si>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</si>
  <si>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</si>
  <si>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</si>
  <si>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</si>
  <si>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</si>
  <si>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</si>
  <si>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</si>
  <si>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</si>
  <si>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</si>
  <si>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</si>
  <si>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</si>
  <si>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</si>
  <si>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</si>
  <si>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</si>
  <si>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</si>
  <si>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</si>
  <si>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</si>
  <si>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</si>
  <si>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</si>
  <si>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</si>
  <si>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</si>
  <si>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</si>
  <si>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</si>
  <si>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</si>
  <si>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</si>
  <si>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</si>
  <si>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</si>
  <si>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</si>
  <si>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</si>
  <si>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</si>
  <si>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</si>
  <si>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</si>
  <si>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</si>
  <si>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</si>
  <si>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</si>
  <si>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</si>
  <si>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</si>
  <si>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</si>
  <si>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</si>
  <si>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</si>
  <si>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</si>
  <si>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</si>
  <si>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</si>
  <si>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</si>
  <si>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</si>
  <si>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</si>
  <si>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</si>
  <si>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</si>
  <si>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</si>
  <si>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</si>
  <si>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</si>
  <si>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</si>
  <si>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</si>
  <si>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</si>
  <si>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</si>
  <si>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</si>
  <si>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</si>
  <si>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</si>
  <si>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</si>
  <si>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</si>
  <si>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</si>
  <si>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</si>
  <si>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</si>
  <si>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</si>
  <si>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</si>
  <si>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</si>
  <si>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</si>
  <si>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</si>
  <si>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</si>
  <si>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</si>
  <si>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</si>
  <si>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</si>
  <si>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</si>
  <si>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</si>
  <si>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</si>
  <si>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</si>
  <si>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</si>
  <si>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</si>
  <si>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</si>
  <si>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</si>
  <si>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</si>
  <si>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</si>
  <si>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</si>
  <si>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</si>
  <si>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</si>
  <si>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</si>
  <si>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</si>
  <si>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</si>
  <si>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</si>
  <si>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</si>
  <si>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</si>
  <si>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</si>
  <si>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</si>
  <si>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</si>
  <si>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</si>
  <si>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</si>
  <si>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</si>
  <si>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</si>
  <si>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</si>
  <si>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</si>
  <si>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</si>
  <si>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</si>
  <si>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</si>
  <si>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</si>
  <si>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</si>
  <si>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</si>
  <si>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</si>
  <si>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</si>
  <si>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</si>
  <si>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</si>
  <si>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</si>
  <si>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</si>
  <si>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</si>
  <si>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</si>
  <si>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</si>
  <si>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</si>
  <si>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</si>
  <si>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</si>
  <si>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</si>
  <si>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</si>
  <si>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</si>
  <si>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</si>
  <si>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</si>
  <si>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</si>
  <si>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</si>
  <si>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</si>
  <si>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</si>
  <si>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</si>
  <si>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</si>
  <si>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</si>
  <si>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</si>
  <si>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</si>
  <si>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</si>
  <si>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</si>
  <si>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</si>
  <si>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</si>
  <si>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</si>
  <si>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</si>
  <si>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</si>
  <si>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</si>
  <si>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</si>
  <si>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</si>
  <si>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</si>
  <si>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</si>
  <si>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</si>
  <si>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</si>
  <si>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</si>
  <si>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</si>
  <si>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</si>
  <si>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</si>
  <si>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</si>
  <si>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</si>
  <si>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</si>
  <si>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</si>
  <si>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</si>
  <si>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</si>
  <si>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</si>
  <si>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</si>
  <si>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</si>
  <si>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</si>
  <si>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</si>
  <si>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</si>
  <si>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</si>
  <si>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</si>
  <si>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</si>
  <si>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</si>
  <si>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</si>
  <si>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</si>
  <si>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</si>
  <si>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</si>
  <si>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</si>
  <si>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</si>
  <si>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</si>
  <si>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</si>
  <si>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</si>
  <si>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</si>
  <si>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</si>
  <si>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</si>
  <si>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</si>
  <si>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</si>
  <si>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</si>
  <si>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</si>
  <si>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</si>
  <si>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</si>
  <si>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</si>
  <si>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</si>
  <si>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</si>
  <si>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</si>
  <si>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</si>
  <si>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</si>
  <si>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</si>
  <si>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</si>
  <si>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</si>
  <si>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</si>
  <si>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</si>
  <si>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</si>
  <si>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</si>
  <si>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</si>
  <si>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</si>
  <si>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</si>
  <si>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</si>
  <si>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</si>
  <si>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</si>
  <si>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</si>
  <si>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</si>
  <si>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</si>
  <si>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</si>
  <si>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</si>
  <si>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</si>
  <si>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</si>
  <si>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</si>
  <si>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</si>
  <si>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</si>
  <si>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</si>
  <si>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</si>
  <si>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</si>
  <si>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</si>
  <si>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</si>
  <si>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</si>
  <si>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</si>
  <si>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</si>
  <si>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</si>
  <si>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</si>
  <si>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</si>
  <si>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</si>
  <si>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</si>
  <si>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</si>
  <si>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</si>
  <si>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</si>
  <si>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</si>
  <si>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</si>
  <si>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</si>
  <si>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</si>
  <si>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</si>
  <si>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</si>
  <si>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</si>
  <si>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</si>
  <si>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</si>
  <si>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</si>
  <si>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</si>
  <si>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</si>
  <si>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</si>
  <si>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</si>
  <si>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</si>
  <si>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</si>
  <si>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</si>
  <si>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</si>
  <si>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</si>
  <si>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</si>
  <si>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</si>
  <si>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</si>
  <si>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</si>
  <si>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</si>
  <si>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</si>
  <si>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</si>
  <si>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</si>
  <si>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</si>
  <si>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</si>
  <si>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</si>
  <si>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</si>
  <si>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</si>
  <si>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</si>
  <si>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</si>
  <si>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</si>
  <si>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</si>
  <si>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</si>
  <si>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</si>
  <si>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</si>
  <si>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</si>
  <si>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</si>
  <si>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</si>
  <si>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</si>
  <si>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</si>
  <si>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</si>
  <si>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</si>
  <si>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</si>
  <si>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</si>
  <si>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</si>
  <si>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</si>
  <si>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</si>
  <si>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</si>
  <si>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</si>
  <si>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</si>
  <si>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</si>
  <si>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</si>
  <si>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</si>
  <si>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</si>
  <si>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</si>
  <si>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</si>
  <si>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</si>
  <si>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</si>
  <si>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</si>
  <si>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</si>
  <si>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</si>
  <si>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</si>
  <si>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</si>
  <si>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</si>
  <si>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</si>
  <si>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</si>
  <si>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</si>
  <si>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</si>
  <si>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</si>
  <si>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</si>
  <si>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</si>
  <si>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</si>
  <si>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</si>
  <si>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</si>
  <si>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</si>
  <si>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</si>
  <si>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</si>
  <si>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</si>
  <si>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</si>
  <si>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</si>
  <si>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</si>
  <si>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</si>
  <si>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</si>
  <si>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</si>
  <si>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</si>
  <si>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</si>
  <si>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</si>
  <si>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</si>
  <si>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</si>
  <si>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</si>
  <si>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</si>
  <si>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</si>
  <si>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</si>
  <si>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</si>
  <si>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</si>
  <si>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</si>
  <si>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</si>
  <si>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</si>
  <si>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</si>
  <si>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</si>
  <si>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</si>
  <si>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</si>
  <si>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</si>
  <si>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</si>
  <si>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</si>
  <si>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</si>
  <si>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</si>
  <si>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</si>
  <si>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</si>
  <si>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</si>
  <si>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</si>
  <si>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</si>
  <si>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</si>
  <si>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</si>
  <si>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</si>
  <si>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</si>
  <si>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</si>
  <si>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</si>
  <si>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</si>
  <si>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</si>
  <si>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</si>
  <si>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</si>
  <si>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</si>
  <si>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</si>
  <si>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</si>
  <si>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</si>
  <si>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</si>
  <si>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</si>
  <si>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</si>
  <si>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</si>
  <si>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</si>
  <si>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</si>
  <si>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</si>
  <si>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</si>
  <si>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</si>
  <si>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</si>
  <si>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</si>
  <si>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</si>
  <si>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</si>
  <si>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</si>
  <si>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</si>
  <si>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</si>
  <si>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</si>
  <si>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</si>
  <si>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</si>
  <si>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</si>
  <si>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</si>
  <si>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</si>
  <si>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</si>
  <si>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</si>
  <si>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</si>
  <si>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</si>
  <si>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</si>
  <si>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</si>
  <si>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</si>
  <si>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</si>
  <si>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</si>
  <si>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</si>
  <si>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</si>
  <si>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</si>
  <si>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</si>
  <si>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</si>
  <si>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</si>
  <si>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</si>
  <si>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</si>
  <si>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</si>
  <si>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</si>
  <si>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</si>
  <si>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</si>
  <si>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</si>
  <si>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</si>
  <si>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</si>
  <si>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</si>
  <si>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</si>
  <si>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</si>
  <si>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</si>
  <si>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</si>
  <si>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</si>
  <si>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</si>
  <si>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</si>
  <si>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</si>
  <si>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</si>
  <si>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</si>
  <si>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</si>
  <si>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</si>
  <si>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</si>
  <si>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</si>
  <si>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</si>
  <si>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</si>
  <si>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</si>
  <si>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</si>
  <si>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</si>
  <si>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</si>
  <si>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</si>
  <si>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</si>
  <si>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</si>
  <si>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</si>
  <si>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</si>
  <si>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</si>
  <si>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</si>
  <si>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</si>
  <si>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</si>
  <si>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</si>
  <si>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</si>
  <si>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</si>
  <si>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</si>
  <si>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</si>
  <si>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</si>
  <si>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</si>
  <si>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</si>
  <si>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</si>
  <si>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</si>
  <si>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</si>
  <si>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</si>
  <si>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</si>
  <si>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</si>
  <si>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</si>
  <si>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</si>
  <si>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</si>
  <si>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</si>
  <si>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</si>
  <si>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</si>
  <si>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</si>
  <si>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</si>
  <si>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</si>
  <si>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</si>
  <si>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</si>
  <si>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</si>
  <si>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</si>
  <si>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</si>
  <si>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</si>
  <si>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</si>
  <si>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</si>
  <si>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</si>
  <si>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</si>
  <si>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</si>
  <si>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</si>
  <si>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</si>
  <si>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</si>
  <si>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</si>
  <si>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</si>
  <si>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</si>
  <si>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</si>
  <si>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</si>
  <si>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</si>
  <si>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</si>
  <si>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</si>
  <si>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</si>
  <si>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</si>
  <si>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</si>
  <si>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</si>
  <si>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</si>
  <si>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</si>
  <si>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</si>
  <si>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</si>
  <si>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</si>
  <si>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</si>
  <si>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</si>
  <si>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</si>
  <si>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</si>
  <si>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</si>
  <si>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</si>
  <si>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</si>
  <si>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</si>
  <si>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</si>
  <si>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</si>
  <si>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</si>
  <si>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</si>
  <si>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</si>
  <si>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</si>
  <si>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</si>
  <si>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</si>
  <si>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</si>
  <si>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</si>
  <si>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</si>
  <si>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</si>
  <si>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</si>
  <si>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</si>
  <si>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</si>
  <si>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</si>
  <si>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</si>
  <si>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</si>
  <si>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</si>
  <si>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</si>
  <si>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</si>
  <si>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</si>
  <si>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</si>
  <si>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</si>
  <si>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</si>
  <si>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</si>
  <si>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</si>
  <si>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</si>
  <si>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</si>
  <si>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</si>
  <si>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</si>
  <si>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</si>
  <si>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</si>
  <si>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</si>
  <si>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</si>
  <si>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</si>
  <si>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</si>
  <si>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</si>
  <si>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</si>
  <si>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</si>
  <si>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</si>
  <si>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</si>
  <si>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</si>
  <si>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</si>
  <si>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</si>
  <si>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</si>
  <si>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</si>
  <si>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</si>
  <si>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</si>
  <si>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</si>
  <si>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</si>
  <si>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</si>
  <si>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</si>
  <si>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</si>
  <si>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</si>
  <si>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</si>
  <si>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</si>
  <si>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</si>
  <si>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</si>
  <si>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</si>
  <si>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</si>
  <si>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</si>
  <si>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</si>
  <si>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</si>
  <si>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</si>
  <si>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</si>
  <si>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</si>
  <si>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</si>
  <si>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</si>
  <si>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</si>
  <si>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</si>
  <si>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</si>
  <si>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</si>
  <si>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</si>
  <si>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</si>
  <si>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</si>
  <si>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</si>
  <si>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</si>
  <si>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</si>
  <si>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</si>
  <si>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</si>
  <si>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</si>
  <si>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</si>
  <si>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</si>
  <si>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</si>
  <si>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</si>
  <si>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</si>
  <si>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</si>
  <si>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</si>
  <si>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</si>
  <si>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</si>
  <si>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</si>
  <si>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</si>
  <si>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</si>
  <si>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</si>
  <si>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</si>
  <si>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</si>
  <si>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</si>
  <si>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</si>
  <si>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</si>
  <si>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</si>
  <si>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</si>
  <si>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</si>
  <si>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</si>
  <si>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</si>
  <si>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</si>
  <si>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</si>
  <si>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</si>
  <si>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</si>
  <si>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</si>
  <si>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</si>
  <si>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</si>
  <si>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</si>
  <si>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</si>
  <si>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</si>
  <si>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</si>
  <si>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</si>
  <si>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</si>
  <si>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</si>
  <si>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</si>
  <si>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</si>
  <si>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</si>
  <si>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</si>
  <si>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</si>
  <si>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</si>
  <si>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</si>
  <si>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</si>
  <si>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</si>
  <si>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</si>
  <si>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</si>
  <si>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</si>
  <si>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</si>
  <si>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</si>
  <si>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</si>
  <si>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</si>
  <si>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</si>
  <si>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</si>
  <si>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</si>
  <si>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</si>
  <si>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</si>
  <si>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</si>
  <si>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</si>
  <si>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</si>
  <si>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</si>
  <si>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</si>
  <si>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</si>
  <si>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</si>
  <si>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</si>
  <si>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</si>
  <si>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</si>
  <si>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</si>
  <si>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</si>
  <si>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</si>
  <si>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</si>
  <si>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</si>
  <si>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</si>
  <si>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</si>
  <si>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</si>
  <si>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</si>
  <si>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</si>
  <si>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</si>
  <si>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</si>
  <si>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</si>
  <si>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</si>
  <si>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</si>
  <si>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</si>
  <si>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</si>
  <si>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</si>
  <si>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</si>
  <si>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</si>
  <si>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</si>
  <si>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</si>
  <si>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</si>
  <si>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</si>
  <si>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</si>
  <si>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</si>
  <si>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</si>
  <si>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</si>
  <si>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</si>
  <si>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</si>
  <si>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</si>
  <si>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</si>
  <si>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</si>
  <si>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</si>
  <si>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</si>
  <si>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</si>
  <si>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</si>
  <si>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</si>
  <si>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</si>
  <si>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</si>
  <si>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</si>
  <si>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</si>
  <si>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</si>
  <si>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</si>
  <si>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</si>
  <si>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</si>
  <si>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</si>
  <si>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</si>
  <si>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</si>
  <si>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</si>
  <si>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</si>
  <si>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</si>
  <si>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</si>
  <si>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</si>
  <si>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</si>
  <si>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</si>
  <si>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</si>
  <si>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</si>
  <si>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</si>
  <si>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</si>
  <si>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</si>
  <si>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</si>
  <si>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</si>
  <si>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</si>
  <si>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</si>
  <si>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</si>
  <si>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</si>
  <si>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</si>
  <si>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</si>
  <si>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</si>
  <si>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</si>
  <si>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</si>
  <si>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</si>
  <si>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</si>
  <si>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</si>
  <si>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</si>
  <si>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</si>
  <si>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</si>
  <si>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</si>
  <si>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</si>
  <si>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</si>
  <si>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</si>
  <si>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</si>
  <si>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</si>
  <si>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</si>
  <si>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</si>
  <si>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</si>
  <si>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</si>
  <si>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</si>
  <si>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</si>
  <si>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</si>
  <si>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</si>
  <si>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</si>
  <si>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</si>
  <si>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</si>
  <si>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</si>
  <si>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</si>
  <si>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</si>
  <si>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</si>
  <si>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</si>
  <si>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</si>
  <si>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</si>
  <si>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</si>
  <si>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</si>
  <si>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</si>
  <si>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</si>
  <si>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</si>
  <si>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</si>
  <si>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</si>
  <si>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</si>
  <si>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</si>
  <si>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</si>
  <si>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</si>
  <si>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</si>
  <si>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</si>
  <si>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</si>
  <si>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</si>
  <si>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</si>
  <si>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</si>
  <si>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</si>
  <si>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</si>
  <si>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</si>
  <si>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</si>
  <si>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</si>
  <si>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</si>
  <si>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</si>
  <si>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</si>
  <si>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</si>
  <si>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</si>
  <si>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</si>
  <si>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</si>
  <si>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</si>
  <si>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</si>
  <si>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</si>
  <si>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</si>
  <si>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</si>
  <si>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</si>
  <si>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</si>
  <si>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</si>
  <si>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</si>
  <si>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</si>
  <si>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</si>
  <si>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</si>
  <si>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</si>
  <si>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</si>
  <si>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</si>
  <si>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</si>
  <si>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</si>
  <si>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</si>
  <si>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</si>
  <si>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</si>
  <si>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</si>
  <si>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</si>
  <si>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</si>
  <si>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</si>
  <si>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</si>
  <si>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</si>
  <si>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</si>
  <si>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</si>
  <si>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</si>
  <si>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</si>
  <si>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</si>
  <si>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</si>
  <si>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</si>
  <si>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</si>
  <si>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</si>
  <si>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</si>
  <si>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</si>
  <si>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</si>
  <si>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</si>
  <si>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</si>
  <si>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</si>
  <si>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</si>
  <si>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</si>
  <si>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</si>
  <si>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</si>
  <si>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</si>
  <si>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</si>
  <si>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</si>
  <si>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</si>
  <si>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</si>
  <si>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</si>
  <si>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</si>
  <si>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</si>
  <si>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</si>
  <si>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</si>
  <si>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</si>
  <si>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</si>
  <si>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</si>
  <si>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</si>
  <si>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</si>
  <si>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</si>
  <si>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</si>
  <si>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</si>
  <si>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</si>
  <si>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</si>
  <si>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</si>
  <si>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</si>
  <si>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</si>
  <si>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</si>
  <si>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</si>
  <si>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</si>
  <si>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</si>
  <si>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</si>
  <si>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</si>
  <si>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</si>
  <si>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</si>
  <si>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</si>
  <si>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</si>
  <si>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</si>
  <si>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</si>
  <si>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</si>
  <si>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</si>
  <si>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</si>
  <si>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</si>
  <si>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</si>
  <si>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</si>
  <si>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</si>
  <si>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</si>
  <si>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</si>
  <si>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</si>
  <si>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</si>
  <si>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</si>
  <si>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</si>
  <si>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</si>
  <si>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</si>
  <si>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</si>
  <si>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</si>
  <si>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</si>
  <si>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</si>
  <si>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</si>
  <si>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</si>
  <si>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</si>
  <si>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</si>
  <si>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</si>
  <si>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</si>
  <si>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</si>
  <si>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</si>
  <si>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</si>
  <si>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</si>
  <si>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</si>
  <si>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</si>
  <si>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</si>
  <si>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</si>
  <si>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</si>
  <si>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</si>
  <si>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</si>
  <si>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</si>
  <si>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</si>
  <si>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</si>
  <si>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</si>
  <si>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</si>
  <si>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</si>
  <si>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</si>
  <si>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</si>
  <si>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</si>
  <si>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</si>
  <si>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</si>
  <si>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</si>
  <si>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</si>
  <si>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</si>
  <si>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</si>
  <si>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</si>
  <si>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</si>
  <si>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</si>
  <si>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</si>
  <si>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</si>
  <si>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</si>
  <si>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</si>
  <si>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</si>
  <si>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</si>
  <si>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</si>
  <si>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</si>
  <si>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</si>
  <si>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</si>
  <si>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</si>
  <si>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</si>
  <si>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</si>
  <si>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</si>
  <si>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</si>
  <si>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</si>
  <si>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</si>
  <si>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</si>
  <si>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</si>
  <si>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</si>
  <si>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</si>
  <si>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</si>
  <si>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</si>
  <si>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</si>
  <si>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</si>
  <si>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</si>
  <si>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</si>
  <si>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</si>
  <si>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</si>
  <si>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</si>
  <si>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</si>
  <si>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</si>
  <si>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</si>
  <si>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</si>
  <si>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</si>
  <si>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</si>
  <si>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</si>
  <si>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</si>
  <si>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</si>
  <si>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</si>
  <si>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</si>
  <si>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</si>
  <si>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</si>
  <si>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</si>
  <si>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</si>
  <si>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</si>
  <si>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</si>
  <si>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</si>
  <si>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</si>
  <si>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</si>
  <si>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</si>
  <si>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</si>
  <si>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</si>
  <si>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</si>
  <si>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</si>
  <si>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</si>
  <si>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</si>
  <si>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</si>
  <si>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</si>
  <si>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</si>
  <si>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</si>
  <si>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</si>
  <si>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</si>
  <si>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</si>
  <si>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</si>
  <si>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</si>
  <si>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</si>
  <si>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</si>
  <si>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</si>
  <si>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</si>
  <si>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</si>
  <si>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</si>
  <si>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</si>
  <si>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</si>
  <si>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</si>
  <si>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</si>
  <si>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</si>
  <si>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</si>
  <si>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</si>
  <si>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</si>
  <si>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</si>
  <si>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</si>
  <si>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</si>
  <si>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</si>
  <si>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</si>
  <si>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</si>
  <si>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</si>
  <si>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</si>
  <si>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</si>
  <si>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</si>
  <si>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</si>
  <si>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</si>
  <si>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</si>
  <si>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</si>
  <si>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</si>
  <si>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</si>
  <si>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</si>
  <si>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</si>
  <si>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</si>
  <si>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</si>
  <si>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</si>
  <si>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</si>
  <si>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</si>
  <si>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</si>
  <si>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</si>
  <si>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</si>
  <si>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</si>
  <si>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</si>
  <si>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</si>
  <si>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</si>
  <si>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</si>
  <si>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</si>
  <si>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</si>
  <si>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</si>
  <si>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</si>
  <si>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</si>
  <si>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</si>
  <si>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</si>
  <si>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</si>
  <si>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</si>
  <si>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</si>
  <si>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</si>
  <si>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</si>
  <si>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</si>
  <si>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</si>
  <si>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</si>
  <si>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</si>
  <si>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</si>
  <si>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</si>
  <si>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</si>
  <si>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</si>
  <si>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</si>
  <si>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</si>
  <si>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</si>
  <si>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</si>
  <si>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</si>
  <si>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</si>
  <si>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</si>
  <si>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</si>
  <si>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</si>
  <si>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</si>
  <si>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</si>
  <si>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</si>
  <si>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</si>
  <si>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</si>
  <si>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</si>
  <si>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</si>
  <si>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</si>
  <si>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</si>
  <si>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</si>
  <si>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</si>
  <si>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</si>
  <si>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</si>
  <si>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</si>
  <si>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</si>
  <si>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</si>
  <si>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</si>
  <si>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</si>
  <si>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</si>
  <si>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</si>
  <si>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</si>
  <si>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</si>
  <si>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</si>
  <si>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</si>
  <si>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</si>
  <si>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</si>
  <si>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</si>
  <si>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</si>
  <si>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</si>
  <si>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</si>
  <si>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</si>
  <si>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</si>
  <si>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</si>
  <si>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</si>
  <si>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</si>
  <si>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</si>
  <si>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</si>
  <si>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</si>
  <si>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</si>
  <si>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</si>
  <si>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</si>
  <si>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</si>
  <si>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</si>
  <si>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</si>
  <si>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</si>
  <si>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</si>
  <si>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</si>
  <si>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</si>
  <si>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</si>
  <si>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</si>
  <si>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</si>
  <si>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</si>
  <si>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</si>
  <si>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</si>
  <si>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</si>
  <si>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</si>
  <si>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</si>
  <si>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</si>
  <si>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</si>
  <si>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</si>
  <si>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</si>
  <si>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</si>
  <si>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</si>
  <si>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</si>
  <si>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</si>
  <si>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</si>
  <si>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</si>
  <si>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</si>
  <si>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</si>
  <si>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</si>
  <si>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</si>
  <si>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</si>
  <si>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</si>
  <si>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</si>
  <si>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</si>
  <si>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</si>
  <si>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</si>
  <si>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</si>
  <si>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</si>
  <si>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</si>
  <si>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</si>
  <si>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</si>
  <si>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</si>
  <si>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</si>
  <si>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</si>
  <si>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</si>
  <si>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</si>
  <si>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</si>
  <si>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</si>
  <si>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</si>
  <si>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</si>
  <si>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</si>
  <si>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</si>
  <si>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</si>
  <si>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</si>
  <si>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</si>
  <si>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</si>
  <si>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</si>
  <si>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</si>
  <si>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</si>
  <si>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</si>
  <si>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</si>
  <si>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</si>
  <si>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</si>
  <si>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</si>
  <si>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</si>
  <si>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</si>
  <si>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</si>
  <si>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</si>
  <si>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</si>
  <si>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</si>
  <si>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</si>
  <si>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</si>
  <si>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</si>
  <si>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</si>
  <si>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</si>
  <si>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</si>
  <si>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</si>
  <si>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</si>
  <si>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</si>
  <si>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</si>
  <si>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</si>
  <si>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</si>
  <si>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</si>
  <si>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</si>
  <si>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</si>
  <si>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</si>
  <si>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</si>
  <si>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</si>
  <si>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</si>
  <si>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</si>
  <si>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</si>
  <si>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</si>
  <si>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</si>
  <si>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</si>
  <si>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</si>
  <si>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</si>
  <si>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</si>
  <si>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</si>
  <si>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</si>
  <si>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</si>
  <si>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</si>
  <si>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</si>
  <si>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</si>
  <si>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</si>
  <si>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</si>
  <si>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</si>
  <si>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</si>
  <si>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</si>
  <si>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</si>
  <si>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</si>
  <si>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</si>
  <si>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</si>
  <si>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</si>
  <si>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</si>
  <si>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</si>
  <si>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</si>
  <si>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</si>
  <si>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</si>
  <si>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</si>
  <si>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</si>
  <si>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</si>
  <si>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</si>
  <si>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</si>
  <si>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</si>
  <si>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</si>
  <si>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</si>
  <si>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</si>
  <si>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</si>
  <si>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</si>
  <si>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</si>
  <si>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</si>
  <si>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</si>
  <si>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</si>
  <si>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</si>
  <si>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</si>
  <si>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</si>
  <si>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</si>
  <si>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</si>
  <si>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</si>
  <si>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</si>
  <si>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</si>
  <si>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</si>
  <si>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</si>
  <si>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</si>
  <si>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</si>
  <si>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</si>
  <si>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</si>
  <si>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</si>
  <si>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</si>
  <si>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</si>
  <si>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</si>
  <si>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</si>
  <si>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</si>
  <si>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</si>
  <si>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</si>
  <si>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</si>
  <si>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</si>
  <si>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</si>
  <si>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</si>
  <si>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</si>
  <si>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</si>
  <si>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</si>
  <si>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</si>
  <si>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</si>
  <si>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</si>
  <si>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</si>
  <si>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</si>
  <si>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</si>
  <si>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</si>
  <si>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</si>
  <si>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</si>
  <si>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</si>
  <si>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</si>
  <si>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</si>
  <si>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</si>
  <si>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</si>
  <si>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</si>
  <si>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</si>
  <si>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</si>
  <si>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</si>
  <si>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</si>
  <si>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</si>
  <si>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</si>
  <si>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</si>
  <si>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</si>
  <si>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</si>
  <si>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</si>
  <si>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</si>
  <si>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</si>
  <si>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</si>
  <si>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</si>
  <si>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</si>
  <si>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</si>
  <si>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</si>
  <si>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</si>
  <si>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</si>
  <si>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</si>
  <si>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</si>
  <si>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</si>
  <si>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</si>
  <si>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</si>
  <si>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</si>
  <si>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</si>
  <si>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</si>
  <si>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</si>
  <si>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</si>
  <si>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</si>
  <si>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</si>
  <si>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</si>
  <si>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</si>
  <si>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</si>
  <si>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</si>
  <si>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</si>
  <si>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</si>
  <si>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</si>
  <si>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</si>
  <si>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</si>
  <si>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</si>
  <si>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</si>
  <si>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</si>
  <si>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</si>
  <si>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</si>
  <si>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</si>
  <si>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</si>
  <si>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</si>
  <si>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</si>
  <si>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</si>
  <si>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</si>
  <si>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</si>
  <si>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</si>
  <si>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</si>
  <si>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</si>
  <si>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</si>
  <si>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</si>
  <si>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</si>
  <si>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</si>
  <si>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</si>
  <si>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</si>
  <si>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</si>
  <si>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</si>
  <si>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</si>
  <si>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</si>
  <si>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</si>
  <si>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</si>
  <si>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</si>
  <si>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</si>
  <si>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</si>
  <si>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</si>
  <si>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</si>
  <si>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</si>
  <si>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</si>
  <si>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</si>
  <si>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</si>
  <si>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</si>
  <si>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</si>
  <si>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</si>
  <si>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</si>
  <si>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</si>
  <si>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</si>
  <si>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</si>
  <si>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</si>
  <si>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</si>
  <si>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</si>
  <si>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</si>
  <si>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</si>
  <si>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</si>
  <si>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</si>
  <si>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</si>
  <si>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</si>
  <si>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</si>
  <si>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</si>
  <si>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</si>
  <si>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</si>
  <si>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</si>
  <si>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</si>
  <si>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</si>
  <si>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</si>
  <si>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</si>
  <si>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</si>
  <si>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</si>
  <si>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</si>
  <si>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</si>
  <si>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</si>
  <si>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</si>
  <si>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</si>
  <si>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</si>
  <si>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</si>
  <si>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</si>
  <si>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</si>
  <si>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</si>
  <si>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</si>
  <si>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</si>
  <si>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</si>
  <si>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</si>
  <si>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</si>
  <si>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</si>
  <si>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</si>
  <si>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</si>
  <si>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</si>
  <si>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</si>
  <si>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</si>
  <si>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</si>
  <si>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</si>
  <si>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</si>
  <si>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</si>
  <si>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</si>
  <si>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</si>
  <si>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</si>
  <si>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</si>
  <si>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</si>
  <si>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</si>
  <si>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</si>
  <si>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</si>
  <si>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</si>
  <si>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</si>
  <si>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</si>
  <si>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</si>
  <si>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</si>
  <si>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</si>
  <si>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</si>
  <si>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</si>
  <si>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</si>
  <si>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</si>
  <si>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</si>
  <si>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</si>
  <si>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</si>
  <si>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</si>
  <si>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</si>
  <si>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</si>
  <si>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</si>
  <si>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</si>
  <si>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</si>
  <si>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</si>
  <si>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</si>
  <si>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</si>
  <si>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</si>
  <si>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</si>
  <si>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</si>
  <si>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</si>
  <si>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</si>
  <si>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</si>
  <si>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</si>
  <si>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</si>
  <si>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</si>
  <si>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</si>
  <si>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</si>
  <si>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</si>
  <si>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</si>
  <si>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</si>
  <si>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</si>
  <si>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</si>
  <si>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</si>
  <si>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</si>
  <si>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</si>
  <si>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</si>
  <si>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</si>
  <si>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</si>
  <si>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</si>
  <si>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</si>
  <si>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</si>
  <si>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</si>
  <si>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</si>
  <si>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</si>
  <si>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</si>
  <si>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</si>
  <si>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</si>
  <si>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</si>
  <si>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</si>
  <si>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</si>
  <si>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</si>
  <si>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</si>
  <si>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</si>
  <si>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</si>
  <si>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</si>
  <si>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</si>
  <si>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</si>
  <si>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</si>
  <si>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</si>
  <si>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</si>
  <si>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</si>
  <si>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</si>
  <si>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</si>
  <si>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</si>
  <si>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</si>
  <si>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</si>
  <si>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</si>
  <si>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</si>
  <si>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</si>
  <si>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</si>
  <si>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</si>
  <si>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</si>
  <si>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</si>
  <si>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</si>
  <si>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</si>
  <si>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</si>
  <si>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</si>
  <si>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</si>
  <si>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</si>
  <si>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</si>
  <si>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</si>
  <si>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</si>
  <si>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</si>
  <si>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</si>
  <si>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</si>
  <si>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</si>
  <si>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</si>
  <si>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</si>
  <si>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</si>
  <si>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</si>
  <si>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</si>
  <si>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</si>
  <si>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</si>
  <si>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</si>
  <si>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</si>
  <si>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</si>
  <si>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</si>
  <si>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</si>
  <si>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</si>
  <si>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</si>
  <si>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</si>
  <si>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</si>
  <si>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</si>
  <si>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</si>
  <si>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</si>
  <si>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</si>
  <si>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</si>
  <si>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</si>
  <si>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</si>
  <si>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</si>
  <si>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</si>
  <si>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</si>
  <si>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</si>
  <si>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</si>
  <si>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</si>
  <si>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</si>
  <si>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</si>
  <si>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</si>
  <si>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</si>
  <si>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</si>
  <si>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</si>
  <si>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</si>
  <si>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</si>
  <si>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</si>
  <si>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</si>
  <si>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</si>
  <si>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</si>
  <si>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</si>
  <si>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</si>
  <si>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</si>
  <si>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</si>
  <si>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</si>
  <si>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</si>
  <si>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</si>
  <si>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</si>
  <si>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</si>
  <si>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</si>
  <si>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</si>
  <si>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</si>
  <si>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</si>
  <si>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</si>
  <si>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</si>
  <si>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</si>
  <si>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</si>
  <si>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</si>
  <si>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</si>
  <si>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</si>
  <si>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</si>
  <si>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</si>
  <si>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</si>
  <si>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</si>
  <si>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</si>
  <si>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</si>
  <si>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</si>
  <si>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</si>
  <si>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</si>
  <si>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</si>
  <si>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</si>
  <si>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</si>
  <si>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</si>
  <si>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</si>
  <si>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</si>
  <si>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</si>
  <si>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</si>
  <si>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</si>
  <si>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</si>
  <si>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</si>
  <si>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</si>
  <si>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</si>
  <si>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</si>
  <si>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</si>
  <si>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</si>
  <si>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</si>
  <si>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</si>
  <si>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</si>
  <si>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</si>
  <si>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</si>
  <si>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</si>
  <si>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</si>
  <si>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</si>
  <si>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</si>
  <si>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</si>
  <si>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</si>
  <si>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</si>
  <si>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</si>
  <si>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</si>
  <si>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</si>
  <si>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</si>
  <si>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</si>
  <si>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</si>
  <si>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</si>
  <si>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</si>
  <si>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</si>
  <si>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</si>
  <si>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</si>
  <si>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</si>
  <si>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</si>
  <si>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</si>
  <si>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</si>
  <si>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</si>
  <si>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</si>
  <si>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</si>
  <si>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</si>
  <si>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</si>
  <si>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</si>
  <si>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</si>
  <si>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</si>
  <si>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</si>
  <si>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</si>
  <si>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</si>
  <si>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</si>
  <si>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</si>
  <si>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</si>
  <si>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</si>
  <si>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</si>
  <si>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</si>
  <si>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</si>
  <si>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</si>
  <si>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</si>
  <si>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</si>
  <si>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</si>
  <si>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</si>
  <si>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</si>
  <si>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</si>
  <si>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</si>
  <si>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</si>
  <si>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</si>
  <si>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</si>
  <si>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</si>
  <si>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</si>
  <si>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</si>
  <si>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</si>
  <si>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</si>
  <si>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</si>
  <si>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</si>
  <si>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</si>
  <si>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</si>
  <si>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</si>
  <si>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</si>
  <si>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</si>
  <si>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</si>
  <si>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</si>
  <si>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</si>
  <si>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</si>
  <si>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</si>
  <si>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</si>
  <si>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</si>
  <si>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</si>
  <si>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</si>
  <si>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</si>
  <si>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</si>
  <si>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</si>
  <si>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</si>
  <si>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</si>
  <si>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</si>
  <si>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</si>
  <si>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</si>
  <si>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</si>
  <si>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</si>
  <si>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</si>
  <si>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</si>
  <si>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</si>
  <si>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</si>
  <si>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</si>
  <si>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</si>
  <si>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</si>
  <si>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</si>
  <si>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</si>
  <si>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</si>
  <si>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</si>
  <si>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</si>
  <si>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</si>
  <si>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</si>
  <si>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</si>
  <si>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</si>
  <si>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</si>
  <si>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</si>
  <si>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</si>
  <si>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</si>
  <si>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</si>
  <si>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</si>
  <si>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</si>
  <si>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</si>
  <si>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</si>
  <si>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</si>
  <si>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</si>
  <si>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</si>
  <si>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</si>
  <si>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</si>
  <si>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</si>
  <si>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</si>
  <si>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</si>
  <si>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</si>
  <si>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</si>
  <si>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</si>
  <si>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</si>
  <si>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</si>
  <si>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</si>
  <si>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</si>
  <si>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</si>
  <si>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</si>
  <si>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</si>
  <si>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</si>
  <si>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</si>
  <si>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</si>
  <si>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</si>
  <si>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</si>
  <si>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</si>
  <si>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</si>
  <si>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</si>
  <si>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</si>
  <si>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</si>
  <si>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</si>
  <si>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</si>
  <si>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</si>
  <si>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</si>
  <si>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</si>
  <si>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</si>
  <si>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</si>
  <si>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</si>
  <si>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</si>
  <si>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</si>
  <si>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</si>
  <si>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</si>
  <si>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</si>
  <si>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</si>
  <si>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</si>
  <si>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</si>
  <si>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</si>
  <si>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</si>
  <si>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</si>
  <si>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</si>
  <si>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</si>
  <si>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</si>
  <si>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</si>
  <si>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</si>
  <si>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</si>
  <si>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</si>
  <si>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</si>
  <si>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</si>
  <si>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</si>
  <si>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</si>
  <si>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</si>
  <si>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</si>
  <si>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</si>
  <si>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</si>
  <si>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</si>
  <si>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</si>
  <si>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</si>
  <si>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</si>
  <si>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</si>
  <si>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</si>
  <si>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</si>
  <si>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</si>
  <si>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</si>
  <si>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</si>
  <si>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</si>
  <si>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</si>
  <si>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</si>
  <si>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</si>
  <si>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</si>
  <si>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</si>
  <si>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</si>
  <si>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</si>
  <si>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</si>
  <si>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</si>
  <si>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</si>
  <si>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</si>
  <si>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</si>
  <si>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</si>
  <si>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</si>
  <si>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</si>
  <si>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</si>
  <si>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</si>
  <si>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</si>
  <si>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</si>
  <si>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</si>
  <si>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</si>
  <si>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</si>
  <si>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</si>
  <si>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</si>
  <si>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</si>
  <si>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</si>
  <si>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</si>
  <si>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</si>
  <si>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</si>
  <si>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</si>
  <si>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</si>
  <si>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</si>
  <si>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</si>
  <si>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</si>
  <si>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</si>
  <si>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</si>
  <si>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</si>
  <si>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</si>
  <si>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</si>
  <si>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</si>
  <si>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</si>
  <si>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</si>
  <si>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</si>
  <si>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</si>
  <si>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</si>
  <si>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</si>
  <si>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</si>
  <si>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</si>
  <si>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</si>
  <si>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</si>
  <si>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</si>
  <si>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</si>
  <si>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</si>
  <si>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</si>
  <si>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</si>
  <si>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</si>
  <si>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</si>
  <si>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</si>
  <si>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</si>
  <si>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</si>
  <si>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</si>
  <si>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</si>
  <si>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</si>
  <si>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</si>
  <si>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</si>
  <si>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</si>
  <si>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</si>
  <si>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</si>
  <si>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</si>
  <si>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</si>
  <si>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</si>
  <si>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</si>
  <si>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</si>
  <si>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</si>
  <si>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</si>
  <si>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</si>
  <si>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</si>
  <si>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</si>
  <si>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</si>
  <si>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</si>
  <si>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</si>
  <si>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</si>
  <si>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</si>
  <si>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</si>
  <si>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</si>
  <si>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</si>
  <si>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</si>
  <si>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</si>
  <si>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</si>
  <si>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</si>
  <si>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</si>
  <si>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</si>
  <si>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</si>
  <si>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</si>
  <si>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</si>
  <si>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</si>
  <si>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</si>
  <si>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</si>
  <si>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</si>
  <si>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</si>
  <si>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</si>
  <si>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</si>
  <si>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</si>
  <si>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</si>
  <si>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</si>
  <si>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</si>
  <si>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</si>
  <si>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</si>
  <si>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</si>
  <si>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</si>
  <si>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</si>
  <si>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</si>
  <si>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</si>
  <si>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</si>
  <si>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</si>
  <si>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</si>
  <si>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</si>
  <si>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</si>
  <si>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</si>
  <si>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</si>
  <si>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</si>
  <si>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</si>
  <si>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</si>
  <si>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</si>
  <si>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</si>
  <si>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</si>
  <si>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</si>
  <si>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</si>
  <si>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</si>
  <si>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</si>
  <si>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</si>
  <si>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</si>
  <si>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</si>
  <si>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</si>
  <si>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</si>
  <si>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</si>
  <si>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</si>
  <si>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</si>
  <si>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</si>
  <si>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</si>
  <si>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</si>
  <si>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</si>
  <si>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</si>
  <si>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</si>
  <si>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</si>
  <si>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</si>
  <si>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</si>
  <si>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</si>
  <si>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</si>
  <si>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</si>
  <si>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</si>
  <si>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</si>
  <si>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</si>
  <si>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</si>
  <si>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</si>
  <si>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</si>
  <si>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</si>
  <si>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</si>
  <si>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</si>
  <si>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</si>
  <si>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</si>
  <si>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</si>
  <si>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</si>
  <si>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</si>
  <si>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</si>
  <si>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</si>
  <si>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</si>
  <si>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</si>
  <si>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</si>
  <si>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</si>
  <si>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</si>
  <si>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</si>
  <si>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</si>
  <si>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</si>
  <si>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</si>
  <si>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</si>
  <si>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</si>
  <si>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</si>
  <si>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</si>
  <si>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</si>
  <si>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</si>
  <si>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</si>
  <si>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</si>
  <si>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</si>
  <si>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</si>
  <si>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</si>
  <si>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</si>
  <si>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</si>
  <si>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</si>
  <si>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</si>
  <si>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</si>
  <si>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</si>
  <si>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</si>
  <si>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</si>
  <si>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</si>
  <si>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</si>
  <si>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</si>
  <si>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</si>
  <si>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</si>
  <si>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</si>
  <si>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</si>
  <si>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</si>
  <si>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</si>
  <si>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</si>
  <si>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</si>
  <si>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</si>
  <si>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</si>
  <si>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</si>
  <si>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</si>
  <si>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</si>
  <si>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</si>
  <si>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</si>
  <si>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</si>
  <si>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</si>
  <si>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</si>
  <si>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</si>
  <si>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</si>
  <si>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</si>
  <si>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</si>
  <si>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</si>
  <si>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</si>
  <si>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</si>
  <si>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</si>
  <si>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</si>
  <si>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</si>
  <si>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</si>
  <si>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</si>
  <si>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</si>
  <si>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</si>
  <si>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</si>
  <si>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</si>
  <si>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</si>
  <si>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</si>
  <si>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</si>
  <si>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</si>
  <si>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</si>
  <si>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</si>
  <si>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</si>
  <si>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</si>
  <si>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</si>
  <si>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</si>
  <si>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</si>
  <si>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</si>
  <si>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</si>
  <si>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</si>
  <si>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</si>
  <si>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</si>
  <si>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</si>
  <si>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</si>
  <si>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</si>
  <si>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</si>
  <si>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</si>
  <si>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</si>
  <si>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</si>
  <si>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</si>
  <si>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</si>
  <si>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</si>
  <si>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</si>
  <si>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</si>
  <si>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</si>
  <si>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</si>
  <si>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</si>
  <si>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</si>
  <si>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</si>
  <si>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</si>
  <si>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</si>
  <si>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</si>
  <si>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</si>
  <si>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</si>
  <si>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</si>
  <si>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</si>
  <si>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</si>
  <si>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</si>
  <si>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</si>
  <si>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</si>
  <si>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</si>
  <si>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</si>
  <si>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</si>
  <si>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</si>
  <si>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</si>
  <si>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</si>
  <si>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</si>
  <si>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</si>
  <si>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</si>
  <si>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</si>
  <si>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</si>
  <si>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</si>
  <si>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</si>
  <si>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</si>
  <si>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</si>
  <si>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</si>
  <si>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</si>
  <si>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</si>
  <si>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</si>
  <si>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</si>
  <si>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</si>
  <si>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</si>
  <si>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</si>
  <si>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</si>
  <si>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</si>
  <si>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</si>
  <si>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</si>
  <si>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</si>
  <si>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</si>
  <si>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</si>
  <si>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</si>
  <si>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</si>
  <si>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</si>
  <si>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</si>
  <si>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</si>
  <si>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</si>
  <si>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</si>
  <si>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</si>
  <si>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</si>
  <si>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</si>
  <si>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</si>
  <si>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</si>
  <si>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</si>
  <si>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</si>
  <si>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</si>
  <si>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</si>
  <si>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</si>
  <si>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</si>
  <si>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</si>
  <si>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</si>
  <si>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</si>
  <si>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</si>
  <si>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</si>
  <si>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</si>
  <si>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</si>
  <si>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</si>
  <si>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</si>
  <si>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</si>
  <si>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</si>
  <si>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</si>
  <si>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</si>
  <si>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</si>
  <si>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</si>
  <si>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</si>
  <si>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</si>
  <si>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</si>
  <si>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</si>
  <si>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</si>
  <si>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</si>
  <si>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</si>
  <si>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</si>
  <si>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</si>
  <si>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</si>
  <si>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</si>
  <si>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</si>
  <si>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</si>
  <si>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</si>
  <si>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</si>
  <si>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</si>
  <si>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</si>
  <si>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</si>
  <si>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</si>
  <si>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</si>
  <si>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</si>
  <si>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</si>
  <si>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</si>
  <si>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</si>
  <si>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</si>
  <si>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</si>
  <si>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</si>
  <si>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</si>
  <si>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</si>
  <si>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</si>
  <si>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</si>
  <si>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</si>
  <si>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</si>
  <si>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</si>
  <si>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</si>
  <si>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</si>
  <si>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</si>
  <si>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</si>
  <si>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</si>
  <si>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</si>
  <si>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</si>
  <si>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</si>
  <si>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</si>
  <si>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</si>
  <si>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</si>
  <si>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</si>
  <si>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</si>
  <si>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</si>
  <si>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</si>
  <si>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</si>
  <si>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</si>
  <si>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</si>
  <si>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</si>
  <si>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</si>
  <si>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</si>
  <si>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</si>
  <si>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</si>
  <si>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</si>
  <si>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</si>
  <si>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</si>
  <si>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</si>
  <si>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</si>
  <si>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</si>
  <si>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</si>
  <si>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</si>
  <si>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</si>
  <si>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</si>
  <si>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</si>
  <si>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</si>
  <si>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</si>
  <si>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</si>
  <si>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</si>
  <si>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</si>
  <si>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</si>
  <si>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</si>
  <si>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</si>
  <si>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</si>
  <si>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</si>
  <si>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</si>
  <si>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</si>
  <si>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</si>
  <si>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</si>
  <si>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</si>
  <si>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</si>
  <si>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</si>
  <si>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</si>
  <si>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</si>
  <si>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</si>
  <si>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</si>
  <si>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</si>
  <si>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</si>
  <si>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</si>
  <si>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</si>
  <si>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</si>
  <si>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</si>
  <si>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</si>
  <si>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</si>
  <si>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</si>
  <si>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</si>
  <si>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</si>
  <si>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</si>
  <si>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</si>
  <si>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</si>
  <si>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</si>
  <si>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</si>
  <si>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</si>
  <si>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</si>
  <si>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</si>
  <si>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</si>
  <si>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</si>
  <si>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</si>
  <si>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</si>
  <si>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</si>
  <si>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</si>
  <si>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</si>
  <si>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</si>
  <si>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</si>
  <si>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</si>
  <si>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</si>
  <si>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</si>
  <si>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</si>
  <si>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</si>
  <si>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</si>
  <si>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</si>
  <si>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</si>
  <si>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</si>
  <si>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</si>
  <si>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</si>
  <si>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</si>
  <si>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</si>
  <si>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</si>
  <si>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</si>
  <si>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</si>
  <si>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</si>
  <si>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</si>
  <si>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</si>
  <si>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</si>
  <si>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</si>
  <si>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</si>
  <si>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</si>
  <si>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</si>
  <si>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</si>
  <si>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</si>
  <si>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</si>
  <si>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</si>
  <si>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</si>
  <si>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</si>
  <si>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</si>
  <si>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</si>
  <si>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</si>
  <si>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</si>
  <si>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</si>
  <si>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</si>
  <si>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</si>
  <si>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</si>
  <si>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</si>
  <si>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</si>
  <si>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</si>
  <si>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</si>
  <si>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</si>
  <si>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</si>
  <si>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</si>
  <si>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</si>
  <si>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</si>
  <si>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</si>
  <si>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</si>
  <si>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</si>
  <si>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</si>
  <si>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</si>
  <si>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</si>
  <si>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</si>
  <si>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</si>
  <si>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</si>
  <si>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</si>
  <si>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</si>
  <si>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</si>
  <si>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</si>
  <si>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</si>
  <si>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</si>
  <si>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</si>
  <si>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</si>
  <si>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</si>
  <si>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</si>
  <si>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</si>
  <si>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</si>
  <si>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</si>
  <si>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</si>
  <si>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</si>
  <si>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</si>
  <si>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</si>
  <si>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</si>
  <si>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</si>
  <si>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</si>
  <si>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</si>
  <si>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</si>
  <si>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</si>
  <si>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</si>
  <si>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</si>
  <si>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</si>
  <si>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</si>
  <si>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</si>
  <si>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</si>
  <si>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</si>
  <si>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</si>
  <si>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</si>
  <si>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</si>
  <si>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</si>
  <si>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</si>
  <si>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</si>
  <si>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</si>
  <si>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</si>
  <si>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</si>
  <si>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</si>
  <si>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</si>
  <si>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</si>
  <si>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</si>
  <si>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</si>
  <si>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</si>
  <si>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</si>
  <si>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</si>
  <si>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</si>
  <si>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</si>
  <si>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</si>
  <si>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</si>
  <si>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</si>
  <si>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</si>
  <si>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</si>
  <si>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</si>
  <si>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</si>
  <si>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</si>
  <si>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</si>
  <si>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</si>
  <si>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</si>
  <si>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</si>
  <si>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</si>
  <si>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</si>
  <si>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</si>
  <si>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</si>
  <si>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</si>
  <si>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</si>
  <si>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</si>
  <si>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</si>
  <si>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</si>
  <si>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</si>
  <si>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</si>
  <si>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</si>
  <si>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</si>
  <si>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</si>
  <si>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</si>
  <si>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</si>
  <si>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</si>
  <si>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</si>
  <si>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</si>
  <si>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</si>
  <si>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</si>
  <si>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</si>
  <si>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</si>
  <si>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</si>
  <si>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</si>
  <si>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</si>
  <si>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</si>
  <si>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</si>
  <si>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</si>
  <si>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</si>
  <si>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</si>
  <si>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</si>
  <si>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</si>
  <si>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</si>
  <si>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</si>
  <si>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</si>
  <si>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</si>
  <si>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</si>
  <si>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</si>
  <si>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</si>
  <si>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</si>
  <si>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</si>
  <si>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</si>
  <si>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</si>
  <si>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</si>
  <si>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</si>
  <si>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</si>
  <si>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</si>
  <si>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</si>
  <si>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</si>
  <si>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</si>
  <si>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</si>
  <si>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</si>
  <si>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</si>
  <si>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</si>
  <si>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</si>
  <si>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</si>
  <si>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</si>
  <si>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</si>
  <si>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</si>
  <si>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</si>
  <si>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</si>
  <si>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</si>
  <si>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</si>
  <si>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</si>
  <si>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</si>
  <si>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</si>
  <si>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</si>
  <si>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</si>
  <si>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</si>
  <si>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</si>
  <si>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</si>
  <si>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</si>
  <si>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</si>
  <si>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</si>
  <si>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</si>
  <si>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</si>
  <si>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</si>
  <si>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</si>
  <si>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</si>
  <si>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</si>
  <si>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</si>
  <si>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</si>
  <si>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</si>
  <si>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</si>
  <si>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</si>
  <si>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</si>
  <si>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</si>
  <si>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</si>
  <si>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</si>
  <si>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</si>
  <si>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</si>
  <si>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</si>
  <si>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</si>
  <si>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</si>
  <si>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</si>
  <si>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</si>
  <si>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</si>
  <si>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</si>
  <si>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</si>
  <si>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</si>
  <si>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</si>
  <si>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</si>
  <si>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</si>
  <si>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</si>
  <si>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</si>
  <si>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</si>
  <si>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</si>
  <si>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</si>
  <si>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</si>
  <si>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</si>
  <si>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</si>
  <si>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</si>
  <si>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</si>
  <si>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</si>
  <si>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</si>
  <si>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</si>
  <si>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</si>
  <si>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</si>
  <si>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</si>
  <si>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</si>
  <si>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</si>
  <si>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</si>
  <si>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</si>
  <si>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</si>
  <si>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</si>
  <si>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</si>
  <si>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</si>
  <si>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</si>
  <si>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</si>
  <si>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</si>
  <si>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</si>
  <si>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</si>
  <si>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</si>
  <si>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</si>
  <si>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</si>
  <si>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</si>
  <si>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</si>
  <si>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</si>
  <si>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</si>
  <si>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</si>
  <si>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</si>
  <si>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</si>
  <si>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</si>
  <si>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</si>
  <si>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</si>
  <si>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</si>
  <si>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</si>
  <si>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</si>
  <si>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</si>
  <si>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</si>
  <si>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</si>
  <si>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</si>
  <si>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</si>
  <si>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</si>
  <si>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</si>
  <si>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</si>
  <si>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</si>
  <si>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</si>
  <si>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</si>
  <si>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</si>
  <si>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</si>
  <si>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</si>
  <si>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</si>
  <si>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</si>
  <si>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</si>
  <si>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</si>
  <si>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</si>
  <si>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</si>
  <si>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</si>
  <si>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</si>
  <si>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</si>
  <si>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</si>
  <si>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</si>
  <si>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</si>
  <si>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</si>
  <si>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</si>
  <si>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</si>
  <si>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</si>
  <si>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</si>
  <si>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</si>
  <si>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</si>
  <si>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</si>
  <si>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</si>
  <si>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</si>
  <si>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</si>
  <si>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</si>
  <si>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</si>
  <si>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</si>
  <si>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</si>
  <si>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</si>
  <si>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</si>
  <si>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</si>
  <si>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</si>
  <si>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</si>
  <si>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</si>
  <si>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</si>
  <si>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</si>
  <si>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</si>
  <si>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</si>
  <si>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</si>
  <si>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</si>
  <si>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</si>
  <si>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</si>
  <si>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</si>
  <si>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</si>
  <si>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</si>
  <si>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</si>
  <si>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</si>
  <si>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</si>
  <si>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</si>
  <si>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</si>
  <si>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</si>
  <si>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</si>
  <si>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</si>
  <si>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</si>
  <si>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</si>
  <si>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</si>
  <si>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</si>
  <si>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</si>
  <si>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</si>
  <si>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</si>
  <si>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</si>
  <si>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</si>
  <si>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</si>
  <si>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</si>
  <si>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</si>
  <si>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</si>
  <si>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</si>
  <si>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</si>
  <si>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</si>
  <si>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</si>
  <si>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</si>
  <si>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</si>
  <si>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</si>
  <si>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</si>
  <si>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</si>
  <si>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</si>
  <si>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</si>
  <si>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</si>
  <si>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</si>
  <si>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</si>
  <si>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</si>
  <si>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</si>
  <si>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</si>
  <si>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</si>
  <si>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</si>
  <si>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</si>
  <si>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</si>
  <si>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</si>
  <si>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</si>
  <si>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</si>
  <si>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</si>
  <si>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</si>
  <si>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</si>
  <si>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</si>
  <si>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</si>
  <si>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</si>
  <si>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</si>
  <si>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</si>
  <si>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</si>
  <si>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</si>
  <si>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</si>
  <si>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</si>
  <si>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</si>
  <si>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</si>
  <si>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</si>
  <si>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</si>
  <si>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</si>
  <si>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</si>
  <si>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</si>
  <si>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</si>
  <si>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</si>
  <si>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</si>
  <si>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</si>
  <si>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</si>
  <si>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</si>
  <si>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</si>
  <si>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</si>
  <si>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</si>
  <si>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</si>
  <si>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</si>
  <si>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</si>
  <si>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</si>
  <si>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</si>
  <si>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</si>
  <si>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</si>
  <si>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</si>
  <si>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</si>
  <si>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</si>
  <si>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</si>
  <si>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</si>
  <si>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</si>
  <si>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</si>
  <si>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</si>
  <si>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</si>
  <si>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</si>
  <si>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</si>
  <si>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</si>
  <si>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</si>
  <si>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</si>
  <si>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</si>
  <si>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</si>
  <si>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</si>
  <si>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</si>
  <si>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</si>
  <si>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</si>
  <si>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</si>
  <si>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</si>
  <si>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</si>
  <si>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</si>
  <si>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</si>
  <si>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</si>
  <si>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</si>
  <si>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</si>
  <si>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</si>
  <si>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</si>
  <si>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</si>
  <si>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</si>
  <si>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</si>
  <si>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</si>
  <si>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</si>
  <si>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</si>
  <si>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</si>
  <si>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</si>
  <si>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</si>
  <si>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</si>
  <si>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</si>
  <si>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</si>
  <si>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</si>
  <si>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</si>
  <si>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</si>
  <si>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</si>
  <si>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</si>
  <si>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</si>
  <si>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</si>
  <si>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</si>
  <si>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</si>
  <si>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</si>
  <si>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</si>
  <si>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</si>
  <si>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</si>
  <si>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</si>
  <si>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</si>
  <si>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</si>
  <si>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</si>
  <si>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</si>
  <si>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</si>
  <si>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</si>
  <si>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</si>
  <si>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</si>
  <si>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</si>
  <si>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</si>
  <si>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</si>
  <si>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</si>
  <si>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</si>
  <si>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</si>
  <si>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</si>
  <si>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</si>
  <si>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</si>
  <si>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</si>
  <si>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</si>
  <si>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</si>
  <si>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</si>
  <si>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</si>
  <si>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</si>
  <si>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</si>
  <si>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</si>
  <si>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</si>
  <si>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</si>
  <si>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</si>
  <si>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</si>
  <si>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</si>
  <si>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</si>
  <si>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</si>
  <si>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</si>
  <si>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</si>
  <si>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</si>
  <si>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</si>
  <si>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</si>
  <si>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</si>
  <si>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</si>
  <si>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</si>
  <si>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</si>
  <si>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</si>
  <si>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</si>
  <si>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</si>
  <si>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</si>
  <si>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</si>
  <si>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</si>
  <si>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</si>
  <si>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</si>
  <si>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</si>
  <si>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</si>
  <si>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</si>
  <si>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</si>
  <si>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</si>
  <si>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</si>
  <si>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</si>
  <si>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</si>
  <si>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</si>
  <si>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</si>
  <si>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</si>
  <si>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</si>
  <si>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</si>
  <si>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</si>
  <si>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</si>
  <si>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</si>
  <si>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</si>
  <si>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</si>
  <si>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</si>
  <si>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</si>
  <si>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</si>
  <si>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</si>
  <si>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</si>
  <si>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</si>
  <si>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</si>
  <si>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</si>
  <si>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</si>
  <si>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</si>
  <si>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</si>
  <si>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</si>
  <si>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</si>
  <si>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</si>
  <si>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</si>
  <si>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</si>
  <si>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</si>
  <si>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</si>
  <si>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</si>
  <si>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</si>
  <si>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</si>
  <si>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</si>
  <si>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</si>
  <si>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</si>
  <si>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</si>
  <si>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</si>
  <si>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</si>
  <si>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</si>
  <si>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</si>
  <si>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</si>
  <si>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</si>
  <si>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</si>
  <si>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</si>
  <si>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</si>
  <si>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</si>
  <si>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</si>
  <si>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</si>
  <si>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</si>
  <si>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</si>
  <si>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</si>
  <si>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</si>
  <si>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</si>
  <si>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</si>
  <si>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</si>
  <si>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</si>
  <si>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</si>
  <si>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</si>
  <si>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</si>
  <si>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</si>
  <si>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</si>
  <si>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</si>
  <si>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</si>
  <si>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</si>
  <si>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</si>
  <si>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</si>
  <si>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</si>
  <si>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</si>
  <si>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</si>
  <si>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</si>
  <si>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</si>
  <si>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</si>
  <si>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</si>
  <si>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</si>
  <si>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</si>
  <si>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</si>
  <si>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</si>
  <si>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</si>
  <si>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</si>
  <si>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</si>
  <si>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</si>
  <si>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</si>
  <si>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</si>
  <si>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</si>
  <si>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</si>
  <si>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</si>
  <si>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</si>
  <si>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</si>
  <si>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</si>
  <si>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</si>
  <si>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</si>
  <si>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</si>
  <si>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</si>
  <si>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</si>
  <si>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</si>
  <si>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</si>
  <si>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</si>
  <si>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</si>
  <si>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</si>
  <si>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</si>
  <si>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</si>
  <si>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</si>
  <si>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</si>
  <si>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</si>
  <si>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</si>
  <si>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</si>
  <si>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</si>
  <si>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</si>
  <si>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</si>
  <si>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</si>
  <si>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</si>
  <si>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</si>
  <si>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</si>
  <si>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</si>
  <si>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</si>
  <si>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</si>
  <si>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</si>
  <si>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</si>
  <si>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</si>
  <si>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</si>
  <si>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</si>
  <si>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</si>
  <si>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</si>
  <si>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</si>
  <si>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</si>
  <si>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</si>
  <si>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</si>
  <si>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</si>
  <si>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</si>
  <si>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</si>
  <si>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</si>
  <si>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</si>
  <si>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</si>
  <si>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</si>
  <si>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</si>
  <si>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</si>
  <si>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</si>
  <si>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</si>
  <si>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</si>
  <si>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</si>
  <si>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</si>
  <si>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</si>
  <si>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</si>
  <si>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</si>
  <si>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</si>
  <si>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</si>
  <si>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</si>
  <si>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</si>
  <si>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</si>
  <si>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</si>
  <si>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</si>
  <si>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</si>
  <si>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</si>
  <si>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</si>
  <si>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</si>
  <si>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</si>
  <si>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</si>
  <si>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</si>
  <si>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</si>
  <si>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</si>
  <si>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</si>
  <si>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</si>
  <si>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</si>
  <si>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</si>
  <si>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</si>
  <si>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</si>
  <si>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</si>
  <si>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</si>
  <si>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</si>
  <si>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</si>
  <si>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</si>
  <si>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</si>
  <si>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</si>
  <si>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</si>
  <si>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</si>
  <si>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</si>
  <si>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</si>
  <si>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</si>
  <si>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</si>
  <si>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</si>
  <si>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</si>
  <si>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</si>
  <si>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</si>
  <si>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</si>
  <si>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</si>
  <si>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</si>
  <si>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</si>
  <si>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</si>
  <si>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</si>
  <si>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</si>
  <si>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</si>
  <si>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</si>
  <si>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</si>
  <si>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</si>
  <si>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</si>
  <si>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</si>
  <si>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</si>
  <si>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</si>
  <si>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</si>
  <si>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</si>
  <si>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</si>
  <si>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</si>
  <si>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</si>
  <si>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</si>
  <si>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</si>
  <si>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</si>
  <si>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</si>
  <si>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</si>
  <si>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</si>
  <si>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</si>
  <si>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</si>
  <si>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</si>
  <si>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</si>
  <si>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</si>
  <si>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</si>
  <si>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</si>
  <si>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</si>
  <si>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</si>
  <si>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</si>
  <si>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</si>
  <si>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</si>
  <si>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</si>
  <si>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</si>
  <si>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</si>
  <si>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</si>
  <si>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</si>
  <si>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</si>
  <si>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</si>
  <si>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</si>
  <si>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</si>
  <si>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</si>
  <si>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</si>
  <si>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</si>
  <si>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</si>
  <si>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</si>
  <si>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</si>
  <si>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</si>
  <si>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</si>
  <si>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</si>
  <si>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</si>
  <si>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</si>
  <si>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</si>
  <si>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</si>
  <si>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</si>
  <si>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</si>
  <si>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</si>
  <si>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</si>
  <si>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</si>
  <si>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</si>
  <si>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</si>
  <si>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</si>
  <si>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</si>
  <si>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</si>
  <si>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</si>
  <si>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</si>
  <si>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</si>
  <si>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</si>
  <si>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</si>
  <si>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</si>
  <si>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</si>
  <si>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</si>
  <si>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</si>
  <si>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</si>
  <si>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</si>
  <si>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</si>
  <si>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</si>
  <si>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</si>
  <si>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</si>
  <si>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</si>
  <si>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</si>
  <si>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</si>
  <si>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</si>
  <si>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</si>
  <si>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</si>
  <si>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</si>
  <si>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</si>
  <si>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</si>
  <si>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</si>
  <si>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</si>
  <si>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</si>
  <si>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</si>
  <si>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</si>
  <si>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</si>
  <si>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</si>
  <si>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</si>
  <si>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</si>
  <si>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</si>
  <si>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</si>
  <si>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</si>
  <si>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</si>
  <si>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</si>
  <si>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</si>
  <si>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</si>
  <si>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</si>
  <si>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</si>
  <si>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</si>
  <si>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</si>
  <si>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</si>
  <si>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</si>
  <si>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</si>
  <si>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</si>
  <si>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</si>
  <si>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</si>
  <si>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</si>
  <si>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</si>
  <si>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</si>
  <si>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</si>
  <si>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</si>
  <si>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</si>
  <si>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</si>
  <si>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</si>
  <si>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</si>
  <si>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</si>
  <si>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</si>
  <si>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</si>
  <si>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</si>
  <si>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</si>
  <si>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</si>
  <si>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</si>
  <si>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</si>
  <si>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</si>
  <si>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</si>
  <si>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</si>
  <si>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</si>
  <si>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</si>
  <si>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</si>
  <si>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</si>
  <si>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</si>
  <si>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</si>
  <si>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</si>
  <si>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</si>
  <si>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</si>
  <si>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</si>
  <si>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</si>
  <si>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</si>
  <si>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</si>
  <si>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</si>
  <si>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</si>
  <si>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</si>
  <si>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</si>
  <si>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</si>
  <si>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</si>
  <si>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</si>
  <si>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</si>
  <si>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</si>
  <si>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</si>
  <si>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</si>
  <si>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</si>
  <si>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</si>
  <si>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</si>
  <si>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</si>
  <si>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</si>
  <si>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</si>
  <si>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</si>
  <si>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</si>
  <si>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</si>
  <si>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</si>
  <si>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</si>
  <si>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ETA 10 mins</t>
  </si>
  <si>
    <t>PCM-20251006-00001741</t>
  </si>
  <si>
    <t>will check after RTH0954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</si>
</sst>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273.78208912037371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45936.7305150463</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45936.7305150463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45936.7305150463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45936.7305150463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45936.7305150463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45936.7305150463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45936.7305150463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45936.7305150463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45936.7305150463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45936.7305150463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45936.7305150463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45936.7305150463</v>
      </c>
      <c r="H14" s="68"/>
      <c r="I14" s="73" t="str">
        <f>IFERROR(VLOOKUP(D14,DB!A:F,6,0),"")</f>
        <v/>
      </c>
      <c r="J14" s="73" t="str">
        <f>IFERROR(VLOOKUP(D14,DB!A:G,7,0),"")</f>
        <v/>
      </c>
      <c r="K14" s="69"/>
      <c r="L14" s="70" t="str">
        <f>IFERROR(VLOOKUP(D14,DB!A:I,9,0),"")</f>
        <v/>
      </c>
    </row>
    <row r="15" spans="1:12" ht="15" customHeight="1">
      <c r="A15" s="159"/>
      <c r="B15" s="160" t="str">
        <f>IFERROR(VLOOKUP(D15,DB!A:K,11,0),"")</f>
        <v/>
      </c>
      <c r="C15" s="160"/>
      <c r="D15" s="160"/>
      <c r="E15" s="161"/>
      <c r="F15" s="162"/>
      <c r="G15" s="163">
        <f ca="1">IFERROR(NOW()-F15,"")</f>
        <v>45936.7305150463</v>
      </c>
      <c r="H15" s="162"/>
      <c r="I15" s="160" t="str">
        <f>IFERROR(VLOOKUP(D15,DB!A:F,6,0),"")</f>
        <v/>
      </c>
      <c r="J15" s="73" t="str">
        <f>IFERROR(VLOOKUP(D15,DB!A:G,7,0),"")</f>
        <v/>
      </c>
      <c r="K15" s="164"/>
      <c r="L15" s="165" t="str">
        <f>IFERROR(VLOOKUP(D15,DB!A:I,9,0),"")</f>
        <v/>
      </c>
    </row>
    <row r="16" spans="1:12" ht="15" customHeight="1">
      <c r="A16" s="159"/>
      <c r="B16" s="160" t="str">
        <f>IFERROR(VLOOKUP(D16,DB!A:K,11,0),"")</f>
        <v/>
      </c>
      <c r="C16" s="160"/>
      <c r="D16" s="160"/>
      <c r="E16" s="161"/>
      <c r="F16" s="162"/>
      <c r="G16" s="163">
        <f ca="1">IFERROR(NOW()-F16,"")</f>
        <v>45936.7305150463</v>
      </c>
      <c r="H16" s="162"/>
      <c r="I16" s="160" t="str">
        <f>IFERROR(VLOOKUP(D16,DB!A:F,6,0),"")</f>
        <v/>
      </c>
      <c r="J16" s="73" t="str">
        <f>IFERROR(VLOOKUP(D16,DB!A:G,7,0),"")</f>
        <v/>
      </c>
      <c r="K16" s="164"/>
      <c r="L16" s="165" t="str">
        <f>IFERROR(VLOOKUP(D16,DB!A:I,9,0),"")</f>
        <v/>
      </c>
    </row>
    <row r="17" spans="1:12" ht="15" customHeight="1">
      <c r="A17" s="159"/>
      <c r="B17" s="160" t="str">
        <f>IFERROR(VLOOKUP(D17,DB!A:K,11,0),"")</f>
        <v/>
      </c>
      <c r="C17" s="160"/>
      <c r="D17" s="160"/>
      <c r="E17" s="161"/>
      <c r="F17" s="162"/>
      <c r="G17" s="163">
        <f ca="1">IFERROR(NOW()-F17,"")</f>
        <v>45936.7305150463</v>
      </c>
      <c r="H17" s="162"/>
      <c r="I17" s="160" t="str">
        <f>IFERROR(VLOOKUP(D17,DB!A:F,6,0),"")</f>
        <v/>
      </c>
      <c r="J17" s="73" t="str">
        <f>IFERROR(VLOOKUP(D17,DB!A:G,7,0),"")</f>
        <v/>
      </c>
      <c r="K17" s="164"/>
      <c r="L17" s="165" t="str">
        <f>IFERROR(VLOOKUP(D17,DB!A:I,9,0),"")</f>
        <v/>
      </c>
    </row>
    <row r="18" spans="1:12" ht="15" customHeight="1">
      <c r="A18" s="159"/>
      <c r="B18" s="160" t="str">
        <f>IFERROR(VLOOKUP(D18,DB!A:K,11,0),"")</f>
        <v/>
      </c>
      <c r="C18" s="160"/>
      <c r="D18" s="160"/>
      <c r="E18" s="161"/>
      <c r="F18" s="162"/>
      <c r="G18" s="163">
        <f ca="1">IFERROR(NOW()-F18,"")</f>
        <v>45936.7305150463</v>
      </c>
      <c r="H18" s="162"/>
      <c r="I18" s="160" t="str">
        <f>IFERROR(VLOOKUP(D18,DB!A:F,6,0),"")</f>
        <v/>
      </c>
      <c r="J18" s="73" t="str">
        <f>IFERROR(VLOOKUP(D18,DB!A:G,7,0),"")</f>
        <v/>
      </c>
      <c r="K18" s="164"/>
      <c r="L18" s="165" t="str">
        <f>IFERROR(VLOOKUP(D18,DB!A:I,9,0),"")</f>
        <v/>
      </c>
    </row>
    <row r="19" spans="1:12" ht="15" customHeight="1">
      <c r="A19" s="159"/>
      <c r="B19" s="160" t="str">
        <f>IFERROR(VLOOKUP(D19,DB!A:K,11,0),"")</f>
        <v/>
      </c>
      <c r="C19" s="160"/>
      <c r="D19" s="160"/>
      <c r="E19" s="161"/>
      <c r="F19" s="162"/>
      <c r="G19" s="163">
        <f ca="1">IFERROR(NOW()-F19,"")</f>
        <v>45936.7305150463</v>
      </c>
      <c r="H19" s="162"/>
      <c r="I19" s="160" t="str">
        <f>IFERROR(VLOOKUP(D19,DB!A:F,6,0),"")</f>
        <v/>
      </c>
      <c r="J19" s="73" t="str">
        <f>IFERROR(VLOOKUP(D19,DB!A:G,7,0),"")</f>
        <v/>
      </c>
      <c r="K19" s="164"/>
      <c r="L19" s="165" t="str">
        <f>IFERROR(VLOOKUP(D19,DB!A:I,9,0),"")</f>
        <v/>
      </c>
    </row>
    <row r="20" spans="1:12" ht="15" customHeight="1">
      <c r="A20" s="159"/>
      <c r="B20" s="160" t="str">
        <f>IFERROR(VLOOKUP(D20,DB!A:K,11,0),"")</f>
        <v/>
      </c>
      <c r="C20" s="160"/>
      <c r="D20" s="160"/>
      <c r="E20" s="161"/>
      <c r="F20" s="162"/>
      <c r="G20" s="163">
        <f ca="1">IFERROR(NOW()-F20,"")</f>
        <v>45936.7305150463</v>
      </c>
      <c r="H20" s="162"/>
      <c r="I20" s="160" t="str">
        <f>IFERROR(VLOOKUP(D20,DB!A:F,6,0),"")</f>
        <v/>
      </c>
      <c r="J20" s="73" t="str">
        <f>IFERROR(VLOOKUP(D20,DB!A:G,7,0),"")</f>
        <v/>
      </c>
      <c r="K20" s="164"/>
      <c r="L20" s="165" t="str">
        <f>IFERROR(VLOOKUP(D20,DB!A:I,9,0),"")</f>
        <v/>
      </c>
    </row>
    <row r="21" spans="1:12" ht="15" customHeight="1">
      <c r="A21" s="159"/>
      <c r="B21" s="160" t="str">
        <f>IFERROR(VLOOKUP(D21,DB!A:K,11,0),"")</f>
        <v/>
      </c>
      <c r="C21" s="160"/>
      <c r="D21" s="160"/>
      <c r="E21" s="161"/>
      <c r="F21" s="162"/>
      <c r="G21" s="163">
        <f ca="1">IFERROR(NOW()-F21,"")</f>
        <v>45936.7305150463</v>
      </c>
      <c r="H21" s="162"/>
      <c r="I21" s="160" t="str">
        <f>IFERROR(VLOOKUP(D21,DB!A:F,6,0),"")</f>
        <v/>
      </c>
      <c r="J21" s="73" t="str">
        <f>IFERROR(VLOOKUP(D21,DB!A:G,7,0),"")</f>
        <v/>
      </c>
      <c r="K21" s="164"/>
      <c r="L21" s="165" t="str">
        <f>IFERROR(VLOOKUP(D21,DB!A:I,9,0),"")</f>
        <v/>
      </c>
    </row>
    <row r="22" spans="1:12" ht="15" customHeight="1">
      <c r="A22" s="159"/>
      <c r="B22" s="160" t="str">
        <f>IFERROR(VLOOKUP(D22,DB!A:K,11,0),"")</f>
        <v/>
      </c>
      <c r="C22" s="160"/>
      <c r="D22" s="160"/>
      <c r="E22" s="161"/>
      <c r="F22" s="162"/>
      <c r="G22" s="163">
        <f ca="1">IFERROR(NOW()-F22,"")</f>
        <v>45936.7305150463</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45936.7305150463</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45936.7305150463</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45936.7305150463</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45936.7305150463</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45936.7305150463</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45936.7305150463</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45936.7305150463</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45936.7305150463</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45936.7305150463</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45936.7305150463</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45936.7305150463</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45936.7305150463</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45936.7305150463</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45936.7305150463</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45936.7305150463</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45936.7305150463</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45936.7305150463</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45936.7305150463</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45936.7305150463</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45936.7305150463</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45936.7305150463</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45936.7305150463</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45936.7305150463</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45936.7305150463</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45936.7305150463</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45936.7305150463</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45936.7305150463</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45936.7305150463</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45936.7305150463</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45936.7305150463</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45936.7305150463</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45936.7305150463</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45936.7305150463</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45936.7305150463</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45936.7305150463</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45936.7305150463</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45936.7305150463</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45936.7305150463</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45936.7305150463</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45936.7305150463</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45936.7305150463</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45936.7305150463</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45936.7305150463</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45936.7305150463</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45936.7305150463</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45936.7305150463</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45936.7305150463</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45936.7305150463</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45936.7305150463</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45936.7305150463</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45936.7305150463</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45936.7305150463</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45936.7305150463</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45936.7305150463</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45936.7305150463</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45936.7305150463</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45936.7305150463</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45936.7305150463</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45936.7305150463</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45936.7305150463</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45936.7305150463</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45936.7305150463</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45936.7305150463</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45936.7305150463</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45936.7305150463</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45936.7305150463</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45936.7305150463</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45936.7305150463</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45936.7305150463</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45936.7305150463</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45936.7305150463</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45936.7305150463</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45936.7305150463</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45936.7305150463</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45936.7305150463</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45936.7305150463</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45936.7305150463</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45936.7305150463</v>
      </c>
      <c r="H100" s="162"/>
      <c r="I100" s="160" t="str">
        <f>IFERROR(VLOOKUP(D100,DB!A:F,6,0),"")</f>
        <v/>
      </c>
      <c r="J100" s="73" t="str">
        <f>IFERROR(VLOOKUP(D100,DB!A:G,7,0),"")</f>
        <v/>
      </c>
      <c r="K100" s="164"/>
      <c r="L100" s="165" t="str">
        <f>IFERROR(VLOOKUP(D100,DB!A:I,9,0),"")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130.00343171296845</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111.73067708333838</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1.6475694450491574E-2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45936.7305150463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45936.7305150463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45936.7305150463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45936.7305150463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45936.7305150463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45936.7305150463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45936.7305150463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45936.7305150463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45936.7305150463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45936.7305150463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45936.7305150463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45936.7305150463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45936.7305150463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45936.7305150463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45936.7305150463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45936.7305150463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45936.7305150463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45936.7305150463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45936.7305150463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45936.7305150463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45936.7305150463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45936.7305150463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45936.7305150463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45936.7305150463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45936.7305150463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45936.7305150463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45936.7305150463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45936.7305150463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45936.7305150463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45936.7305150463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45936.7305150463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45936.7305150463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45936.7305150463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45936.7305150463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45936.7305150463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45936.7305150463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45936.7305150463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45936.7305150463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45936.7305150463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45936.7305150463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45936.7305150463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45936.7305150463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45936.7305150463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45936.7305150463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45936.7305150463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45936.7305150463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45936.7305150463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45936.7305150463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45936.7305150463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45936.7305150463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45936.7305150463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45936.7305150463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45936.7305150463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45936.7305150463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45936.7305150463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45936.7305150463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45936.7305150463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45936.7305150463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45936.7305150463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45936.7305150463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45936.7305150463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45936.7305150463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45936.7305150463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45936.7305150463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45936.7305150463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45936.7305150463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45936.7305150463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45936.7305150463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45936.7305150463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45936.7305150463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45936.7305150463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45936.7305150463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45936.7305150463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45936.7305150463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45936.7305150463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45936.7305150463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45936.7305150463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45936.7305150463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45936.7305150463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45936.7305150463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45936.7305150463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45936.7305150463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45936.7305150463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45936.7305150463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45936.7305150463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45936.7305150463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45936.7305150463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45936.7305150463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45936.7305150463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45936.7305150463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45936.7305150463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45936.7305150463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45936.7305150463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45936.7305150463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45936.7305150463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45936.7305150463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45936.7305150463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45936.7305150463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45936.7305150463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45936.7305150463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45936.7305150463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45936.7305150463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45936.7305150463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45936.7305150463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45936.7305150463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45936.7305150463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45936.7305150463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45936.7305150463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45936.7305150463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45936.7305150463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45936.7305150463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45936.7305150463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45936.7305150463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45936.7305150463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45936.7305150463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45936.7305150463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45936.7305150463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45936.7305150463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45936.7305150463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45936.7305150463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45936.7305150463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45936.7305150463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45936.7305150463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45936.7305150463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45936.7305150463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45936.7305150463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45936.7305150463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45936.7305150463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45936.7305150463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45936.7305150463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45936.7305150463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45936.7305150463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45936.7305150463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45936.7305150463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45936.7305150463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45936.7305150463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45936.7305150463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45936.7305150463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45936.7305150463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45936.7305150463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45936.7305150463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45936.7305150463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45936.7305150463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45936.7305150463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45936.7305150463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45936.7305150463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45936.7305150463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45936.7305150463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45936.7305150463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45936.7305150463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45936.7305150463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45936.7305150463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45936.7305150463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45936.7305150463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45936.7305150463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45936.7305150463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45936.7305150463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45936.7305150463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45936.7305150463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45936.7305150463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45936.7305150463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45936.7305150463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45936.7305150463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45936.7305150463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45936.7305150463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45936.7305150463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45936.7305150463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45936.7305150463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45936.7305150463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45936.7305150463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45936.7305150463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45936.7305150463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45936.7305150463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45936.7305150463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45936.7305150463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45936.7305150463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45936.7305150463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45936.7305150463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45936.7305150463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45936.7305150463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45936.7305150463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45936.7305150463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45936.7305150463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45936.7305150463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45936.7305150463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45936.7305150463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45936.7305150463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45936.7305150463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45936.7305150463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45936.7305150463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45936.7305150463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45936.7305150463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45936.7305150463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45936.7305150463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45936.7305150463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45936.7305150463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45936.7305150463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45936.7305150463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45936.7305150463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45936.7305150463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45936.7305150463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45936.7305150463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45936.7305150463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45936.7305150463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45936.7305150463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45936.7305150463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45936.7305150463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45936.7305150463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45936.7305150463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45936.7305150463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45936.7305150463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45936.7305150463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45936.7305150463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45936.7305150463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45936.7305150463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45936.7305150463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45936.7305150463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45936.7305150463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45936.7305150463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45936.7305150463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45936.7305150463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45936.7305150463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45936.7305150463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45936.7305150463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45936.7305150463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45936.7305150463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45936.7305150463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45936.7305150463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45936.7305150463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45936.7305150463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45936.7305150463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45936.7305150463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45936.7305150463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45936.7305150463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45936.7305150463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45936.7305150463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45936.7305150463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45936.7305150463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45936.7305150463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45936.7305150463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45936.7305150463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45936.7305150463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45936.7305150463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45936.7305150463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45936.7305150463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45936.7305150463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45936.7305150463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45936.7305150463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45936.7305150463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45936.7305150463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45936.7305150463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45936.7305150463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45936.7305150463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45936.7305150463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45936.7305150463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45936.7305150463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45936.7305150463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45936.7305150463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45936.7305150463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45936.7305150463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45936.7305150463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45936.7305150463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45936.7305150463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45936.7305150463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45936.7305150463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45936.7305150463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45936.7305150463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45936.7305150463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45936.7305150463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45936.7305150463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45936.7305150463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45936.7305150463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45936.7305150463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45936.7305150463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45936.7305150463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45936.7305150463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45936.7305150463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45936.7305150463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45936.7305150463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45936.7305150463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45936.7305150463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45936.7305150463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45936.7305150463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45936.7305150463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45936.7305150463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45936.7305150463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45936.7305150463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45936.7305150463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45936.7305150463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45936.7305150463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45936.7305150463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45936.7305150463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45936.7305150463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45936.7305150463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45936.7305150463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45936.7305150463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45936.7305150463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45936.7305150463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45936.7305150463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45936.7305150463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45936.7305150463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45936.7305150463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45936.7305150463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45936.7305150463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45936.7305150463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45936.7305150463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45936.7305150463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45936.7305150463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45936.7305150463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45936.7305150463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45936.7305150463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45936.7305150463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45936.7305150463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45936.7305150463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45936.7305150463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45936.7305150463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45936.7305150463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45936.7305150463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45936.7305150463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45936.7305150463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45936.7305150463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45936.7305150463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45936.7305150463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45936.7305150463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45936.7305150463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45936.7305150463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45936.7305150463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45936.7305150463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45936.7305150463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45936.7305150463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45936.7305150463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45936.7305150463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45936.7305150463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45936.7305150463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45936.7305150463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45936.7305150463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45936.7305150463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45936.7305150463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45936.7305150463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45936.7305150463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45936.7305150463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45936.7305150463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45936.7305150463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45936.7305150463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45936.7305150463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45936.7305150463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45936.7305150463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45936.7305150463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45936.7305150463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45936.7305150463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45936.7305150463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45936.7305150463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45936.7305150463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45936.7305150463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45936.7305150463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45936.7305150463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45936.7305150463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45936.7305150463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45936.7305150463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45936.7305150463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45936.7305150463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45936.7305150463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45936.7305150463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45936.7305150463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45936.7305150463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45936.7305150463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45936.7305150463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45936.7305150463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45936.7305150463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45936.7305150463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45936.7305150463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45936.7305150463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45936.7305150463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45936.7305150463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45936.7305150463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45936.7305150463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45936.7305150463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45936.7305150463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45936.7305150463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45936.7305150463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45936.7305150463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45936.7305150463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45936.7305150463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45936.7305150463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45936.7305150463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45936.7305150463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45936.7305150463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45936.7305150463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45936.7305150463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45936.7305150463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45936.7305150463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45936.7305150463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45936.7305150463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45936.7305150463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45936.7305150463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45936.7305150463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45936.7305150463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45936.7305150463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45936.7305150463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45936.7305150463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45936.7305150463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45936.7305150463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45936.7305150463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45936.7305150463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45936.7305150463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45936.7305150463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45936.7305150463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45936.7305150463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45936.7305150463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45936.7305150463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45936.7305150463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45936.7305150463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45936.7305150463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45936.7305150463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45936.7305150463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45936.7305150463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45936.7305150463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45936.7305150463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45936.7305150463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45936.7305150463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45936.7305150463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45936.7305150463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45936.7305150463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45936.7305150463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45936.7305150463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45936.7305150463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45936.7305150463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45936.7305150463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45936.7305150463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45936.7305150463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45936.7305150463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45936.7305150463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45936.7305150463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45936.7305150463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45936.7305150463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45936.7305150463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45936.7305150463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45936.7305150463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45936.7305150463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45936.7305150463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45936.7305150463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45936.7305150463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45936.7305150463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45936.7305150463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45936.7305150463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45936.7305150463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45936.7305150463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45936.7305150463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45936.7305150463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45936.7305150463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45936.7305150463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45936.7305150463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45936.7305150463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45936.7305150463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45936.7305150463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45936.7305150463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45936.7305150463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45936.7305150463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45936.7305150463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45936.7305150463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45936.7305150463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45936.7305150463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45936.7305150463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45936.7305150463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45936.7305150463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45936.7305150463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45936.7305150463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45936.7305150463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45936.7305150463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45936.7305150463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45936.7305150463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45936.7305150463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45936.7305150463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45936.7305150463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45936.7305150463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45936.7305150463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45936.7305150463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45936.7305150463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45936.7305150463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45936.7305150463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45936.7305150463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45936.7305150463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45936.7305150463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45936.7305150463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45936.7305150463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45936.7305150463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45936.7305150463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45936.7305150463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45936.7305150463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45936.7305150463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45936.7305150463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45936.7305150463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45936.7305150463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45936.7305150463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45936.7305150463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45936.7305150463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45936.7305150463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45936.7305150463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45936.7305150463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45936.7305150463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45936.7305150463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45936.7305150463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45936.7305150463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45936.7305150463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45936.7305150463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45936.7305150463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45936.7305150463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45936.7305150463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45936.7305150463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45936.7305150463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45936.7305150463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45936.7305150463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45936.7305150463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45936.7305150463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45936.7305150463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45936.7305150463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45936.7305150463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45936.7305150463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45936.7305150463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45936.7305150463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45936.7305150463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45936.7305150463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45936.7305150463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45936.7305150463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45936.7305150463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45936.7305150463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45936.7305150463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45936.7305150463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45936.7305150463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45936.7305150463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45936.7305150463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45936.7305150463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45936.7305150463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45936.7305150463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45936.7305150463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45936.7305150463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45936.7305150463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45936.7305150463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45936.7305150463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45936.7305150463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45936.7305150463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45936.7305150463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45936.7305150463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45936.7305150463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45936.7305150463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45936.7305150463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45936.7305150463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45936.7305150463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45936.7305150463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45936.7305150463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45936.7305150463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45936.7305150463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45936.7305150463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45936.7305150463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45936.7305150463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45936.7305150463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45936.7305150463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45936.7305150463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45936.7305150463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45936.7305150463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45936.7305150463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45936.7305150463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45936.7305150463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45936.7305150463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45936.7305150463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45936.7305150463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45936.7305150463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45936.7305150463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45936.7305150463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45936.7305150463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45936.7305150463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45936.7305150463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45936.7305150463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45936.7305150463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45936.7305150463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45936.7305150463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45936.7305150463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45936.7305150463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45936.7305150463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45936.7305150463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45936.7305150463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45936.7305150463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45936.7305150463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45936.7305150463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45936.7305150463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45936.7305150463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45936.7305150463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45936.7305150463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45936.7305150463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45936.7305150463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45936.7305150463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45936.7305150463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45936.7305150463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45936.7305150463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45936.7305150463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45936.7305150463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45936.7305150463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45936.7305150463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45936.7305150463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45936.7305150463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45936.7305150463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45936.7305150463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45936.7305150463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45936.7305150463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45936.7305150463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45936.7305150463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45936.7305150463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45936.7305150463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45936.7305150463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45936.7305150463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45936.7305150463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45936.7305150463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45936.7305150463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45936.7305150463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45936.7305150463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45936.7305150463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45936.7305150463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45936.7305150463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45936.7305150463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45936.7305150463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45936.7305150463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45936.7305150463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45936.7305150463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45936.7305150463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45936.7305150463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45936.7305150463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45936.7305150463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45936.7305150463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45936.7305150463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45936.7305150463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45936.7305150463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45936.7305150463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45936.7305150463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45936.7305150463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45936.7305150463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45936.7305150463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45936.7305150463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45936.7305150463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45936.7305150463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45936.7305150463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45936.7305150463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45936.7305150463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45936.7305150463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45936.7305150463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45936.7305150463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45936.7305150463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45936.7305150463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45936.7305150463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45936.7305150463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45936.7305150463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45936.7305150463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45936.7305150463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45936.7305150463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45936.7305150463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45936.7305150463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45936.7305150463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45936.7305150463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45936.7305150463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45936.7305150463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45936.7305150463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45936.7305150463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45936.7305150463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45936.7305150463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45936.7305150463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45936.7305150463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45936.7305150463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45936.7305150463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45936.7305150463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45936.7305150463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45936.7305150463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45936.7305150463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45936.7305150463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45936.7305150463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45936.7305150463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45936.7305150463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45936.7305150463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45936.7305150463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45936.7305150463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45936.7305150463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45936.7305150463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45936.7305150463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45936.7305150463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45936.7305150463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45936.7305150463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45936.7305150463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45936.7305150463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45936.7305150463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45936.7305150463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45936.7305150463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45936.7305150463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45936.7305150463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45936.7305150463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45936.7305150463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45936.7305150463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45936.7305150463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45936.7305150463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45936.7305150463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45936.7305150463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45936.7305150463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45936.7305150463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45936.7305150463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45936.7305150463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45936.7305150463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45936.7305150463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45936.7305150463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45936.7305150463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45936.7305150463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45936.7305150463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45936.7305150463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45936.7305150463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45936.7305150463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45936.7305150463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45936.7305150463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45936.7305150463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45936.7305150463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45936.7305150463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45936.7305150463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45936.7305150463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45936.7305150463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45936.7305150463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45936.7305150463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45936.7305150463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45936.7305150463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45936.7305150463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45936.7305150463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45936.7305150463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45936.7305150463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45936.7305150463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45936.7305150463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45936.7305150463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45936.7305150463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45936.7305150463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45936.7305150463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45936.7305150463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45936.7305150463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45936.7305150463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45936.7305150463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45936.7305150463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45936.7305150463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45936.7305150463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45936.7305150463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45936.7305150463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45936.7305150463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45936.7305150463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45936.7305150463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45936.7305150463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45936.7305150463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45936.7305150463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45936.7305150463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45936.7305150463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45936.7305150463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45936.7305150463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45936.7305150463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45936.7305150463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45936.7305150463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45936.7305150463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45936.7305150463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45936.7305150463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45936.7305150463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45936.7305150463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45936.7305150463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45936.7305150463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45936.7305150463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45936.7305150463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45936.7305150463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45936.7305150463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45936.7305150463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45936.7305150463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45936.7305150463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45936.7305150463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45936.7305150463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45936.7305150463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45936.7305150463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45936.7305150463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45936.7305150463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45936.7305150463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45936.7305150463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45936.7305150463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45936.7305150463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45936.7305150463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45936.7305150463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45936.7305150463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45936.7305150463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45936.7305150463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45936.7305150463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45936.7305150463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45936.7305150463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45936.7305150463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45936.7305150463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45936.7305150463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45936.7305150463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45936.7305150463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45936.7305150463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45936.7305150463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45936.7305150463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45936.7305150463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45936.7305150463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45936.7305150463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45936.7305150463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45936.7305150463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45936.7305150463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45936.7305150463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45936.7305150463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45936.7305150463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45936.7305150463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45936.7305150463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45936.7305150463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45936.7305150463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45936.7305150463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45936.7305150463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45936.7305150463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45936.7305150463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45936.7305150463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45936.7305150463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45936.7305150463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45936.7305150463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45936.7305150463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45936.7305150463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45936.7305150463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45936.7305150463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45936.7305150463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45936.7305150463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45936.7305150463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45936.7305150463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45936.7305150463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45936.7305150463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45936.7305150463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45936.7305150463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45936.7305150463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45936.7305150463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45936.7305150463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45936.7305150463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45936.7305150463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45936.7305150463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45936.7305150463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45936.7305150463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45936.7305150463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45936.7305150463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45936.7305150463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45936.7305150463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45936.7305150463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45936.7305150463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45936.7305150463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45936.7305150463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45936.7305150463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45936.7305150463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45936.7305150463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45936.7305150463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45936.7305150463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45936.7305150463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45936.7305150463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45936.7305150463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45936.7305150463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45936.7305150463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45936.7305150463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45936.7305150463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45936.7305150463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45936.7305150463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45936.7305150463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45936.7305150463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45936.7305150463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45936.7305150463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45936.7305150463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45936.7305150463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45936.7305150463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45936.7305150463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45936.7305150463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45936.7305150463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45936.7305150463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45936.7305150463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45936.7305150463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45936.7305150463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45936.7305150463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45936.7305150463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45936.7305150463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45936.7305150463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45936.7305150463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45936.7305150463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45936.7305150463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45936.7305150463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45936.7305150463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45936.7305150463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45936.7305150463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45936.7305150463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45936.7305150463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45936.7305150463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45936.7305150463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45936.7305150463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45936.7305150463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45936.7305150463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45936.7305150463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45936.7305150463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45936.7305150463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45936.7305150463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45936.7305150463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45936.7305150463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45936.7305150463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45936.7305150463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45936.7305150463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45936.7305150463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45936.7305150463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45936.7305150463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45936.7305150463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45936.7305150463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45936.7305150463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45936.7305150463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45936.7305150463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45936.7305150463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45936.7305150463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45936.7305150463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45936.7305150463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45936.7305150463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45936.7305150463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45936.7305150463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45936.7305150463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45936.7305150463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45936.7305150463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45936.7305150463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45936.7305150463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45936.7305150463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45936.7305150463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45936.7305150463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45936.7305150463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45936.7305150463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45936.7305150463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45936.7305150463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45936.7305150463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45936.7305150463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45936.7305150463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45936.7305150463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45936.7305150463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45936.7305150463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45936.7305150463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45936.7305150463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45936.7305150463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45936.7305150463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45936.7305150463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45936.7305150463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45936.7305150463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45936.7305150463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45936.7305150463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45936.7305150463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45936.7305150463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45936.7305150463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45936.7305150463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45936.7305150463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45936.7305150463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45936.7305150463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45936.7305150463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45936.7305150463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45936.7305150463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45936.7305150463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45936.7305150463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45936.7305150463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45936.7305150463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45936.7305150463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45936.7305150463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45936.7305150463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45936.7305150463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45936.7305150463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45936.7305150463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45936.7305150463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45936.7305150463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45936.7305150463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45936.7305150463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45936.7305150463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45936.7305150463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45936.7305150463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45936.7305150463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45936.7305150463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45936.7305150463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45936.7305150463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45936.7305150463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45936.7305150463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45936.7305150463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45936.7305150463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45936.7305150463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45936.7305150463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45936.7305150463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45936.7305150463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45936.7305150463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45936.7305150463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45936.7305150463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45936.7305150463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45936.7305150463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45936.7305150463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45936.7305150463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45936.7305150463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45936.7305150463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45936.7305150463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45936.7305150463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45936.7305150463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45936.7305150463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45936.7305150463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45936.7305150463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45936.7305150463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45936.7305150463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45936.7305150463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45936.7305150463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45936.7305150463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45936.7305150463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45936.7305150463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45936.7305150463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45936.7305150463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45936.7305150463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45936.7305150463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45936.7305150463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45936.7305150463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45936.7305150463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45936.7305150463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45936.7305150463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45936.7305150463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45936.7305150463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45936.7305150463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45936.7305150463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45936.7305150463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45936.7305150463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45936.7305150463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45936.7305150463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45936.7305150463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45936.7305150463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45936.7305150463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45936.7305150463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45936.7305150463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45936.7305150463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45936.7305150463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45936.7305150463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45936.7305150463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45936.7305150463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45936.7305150463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45936.7305150463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45936.7305150463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45936.7305150463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45936.7305150463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45936.7305150463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45936.7305150463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45936.7305150463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45936.7305150463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45936.7305150463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45936.7305150463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45936.7305150463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45936.7305150463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45936.7305150463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45936.7305150463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45936.7305150463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45936.7305150463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45936.7305150463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45936.7305150463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45936.7305150463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45936.7305150463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45936.7305150463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45936.7305150463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45936.7305150463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45936.7305150463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45936.7305150463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45936.7305150463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45936.7305150463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45936.7305150463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45936.7305150463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45936.7305150463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45936.7305150463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45936.7305150463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45936.7305150463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45936.7305150463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45936.7305150463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45936.7305150463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45936.7305150463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45936.7305150463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45936.7305150463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45936.7305150463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45936.7305150463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45936.7305150463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45936.7305150463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45936.7305150463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45936.7305150463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45936.7305150463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45936.7305150463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45936.7305150463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45936.7305150463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45936.7305150463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45936.7305150463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45936.7305150463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45936.7305150463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45936.7305150463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45936.7305150463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45936.7305150463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45936.7305150463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45936.7305150463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45936.7305150463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45936.7305150463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45936.7305150463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45936.7305150463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45936.7305150463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45936.7305150463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45936.7305150463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45936.7305150463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45936.7305150463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45936.7305150463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45936.7305150463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45936.7305150463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45936.7305150463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45936.7305150463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45936.7305150463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45936.7305150463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45936.7305150463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45936.7305150463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45936.7305150463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45936.7305150463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45936.7305150463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45936.7305150463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45936.7305150463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45936.7305150463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45936.7305150463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45936.7305150463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45936.7305150463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45936.7305150463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45936.7305150463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45936.7305150463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45936.7305150463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45936.7305150463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45936.7305150463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45936.7305150463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45936.7305150463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45936.7305150463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45936.7305150463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45936.7305150463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45936.7305150463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45936.7305150463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45936.7305150463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45936.7305150463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45936.7305150463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45936.7305150463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45936.7305150463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45936.7305150463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45936.7305150463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45936.7305150463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45936.7305150463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45936.7305150463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45936.7305150463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45936.7305150463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45936.7305150463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45936.7305150463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45936.7305150463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45936.7305150463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45936.7305150463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45936.7305150463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45936.7305150463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45936.7305150463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45936.7305150463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45936.7305150463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45936.7305150463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45936.7305150463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45936.7305150463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45936.7305150463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45936.7305150463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45936.7305150463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45936.7305150463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45936.7305150463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45936.7305150463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45936.7305150463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45936.7305150463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45936.7305150463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45936.7305150463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45936.7305150463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45936.7305150463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45936.7305150463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45936.7305150463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45936.7305150463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45936.7305150463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45936.7305150463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45936.7305150463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45936.7305150463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45936.7305150463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45936.7305150463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45936.7305150463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45936.7305150463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45936.7305150463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45936.7305150463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45936.7305150463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45936.7305150463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45936.7305150463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45936.7305150463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45936.7305150463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45936.7305150463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45936.7305150463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45936.7305150463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45936.7305150463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45936.7305150463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45936.7305150463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45936.7305150463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45936.7305150463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45936.7305150463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45936.7305150463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45936.7305150463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45936.7305150463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45936.7305150463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45936.7305150463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45936.7305150463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45936.7305150463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45936.7305150463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45936.7305150463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45936.7305150463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45936.7305150463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45936.7305150463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45936.7305150463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45936.7305150463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45936.7305150463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45936.7305150463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45936.7305150463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45936.7305150463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45936.7305150463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45936.7305150463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45936.7305150463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45936.7305150463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45936.7305150463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45936.7305150463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45936.7305150463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45936.7305150463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45936.7305150463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45936.7305150463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45936.7305150463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45936.7305150463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45936.7305150463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45936.7305150463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45936.7305150463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45936.7305150463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45936.7305150463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45936.7305150463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45936.7305150463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45936.7305150463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45936.7305150463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45936.7305150463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45936.7305150463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45936.7305150463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45936.7305150463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45936.7305150463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45936.7305150463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45936.7305150463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45936.7305150463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45936.7305150463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45936.7305150463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45936.7305150463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45936.7305150463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45936.7305150463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45936.7305150463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45936.7305150463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45936.7305150463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45936.7305150463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45936.7305150463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45936.7305150463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45936.7305150463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45936.7305150463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45936.7305150463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45936.7305150463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45936.7305150463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45936.7305150463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45936.7305150463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45936.7305150463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45936.7305150463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45936.7305150463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45936.7305150463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45936.7305150463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45936.7305150463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45936.7305150463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45936.7305150463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45936.7305150463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45936.7305150463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45936.7305150463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45936.7305150463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45936.7305150463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45936.7305150463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45936.7305150463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45936.7305150463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45936.7305150463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45936.7305150463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45936.7305150463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45936.7305150463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45936.7305150463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45936.7305150463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45936.7305150463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45936.7305150463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45936.7305150463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45936.7305150463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45936.7305150463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45936.7305150463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45936.7305150463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45936.7305150463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45936.7305150463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45936.7305150463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45936.7305150463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45936.7305150463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45936.7305150463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45936.7305150463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45936.7305150463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45936.7305150463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45936.7305150463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45936.7305150463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45936.7305150463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45936.7305150463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45936.7305150463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45936.7305150463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45936.7305150463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45936.7305150463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45936.7305150463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45936.7305150463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45936.7305150463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45936.7305150463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45936.7305150463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45936.7305150463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45936.7305150463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45936.7305150463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45936.7305150463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45936.7305150463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45936.7305150463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45936.7305150463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45936.7305150463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45936.7305150463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45936.7305150463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45936.7305150463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45936.7305150463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45936.7305150463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45936.7305150463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45936.7305150463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45936.7305150463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45936.7305150463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45936.7305150463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45936.7305150463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45936.7305150463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45936.7305150463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45936.7305150463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45936.7305150463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45936.7305150463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45936.7305150463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45936.7305150463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45936.7305150463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45936.7305150463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45936.7305150463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45936.7305150463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45936.7305150463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45936.7305150463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45936.7305150463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45936.7305150463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45936.7305150463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45936.7305150463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45936.7305150463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45936.7305150463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45936.7305150463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45936.7305150463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45936.7305150463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45936.7305150463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45936.7305150463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45936.7305150463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45936.7305150463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45936.7305150463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45936.7305150463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45936.7305150463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45936.7305150463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45936.7305150463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45936.7305150463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45936.7305150463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45936.7305150463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45936.7305150463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45936.7305150463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45936.7305150463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45936.7305150463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45936.7305150463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45936.7305150463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45936.7305150463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45936.7305150463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45936.7305150463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45936.7305150463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45936.7305150463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45936.7305150463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45936.7305150463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45936.7305150463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45936.7305150463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45936.7305150463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45936.7305150463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45936.7305150463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45936.7305150463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45936.7305150463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45936.7305150463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45936.7305150463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45936.7305150463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45936.7305150463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45936.7305150463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45936.7305150463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45936.7305150463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45936.7305150463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45936.7305150463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45936.7305150463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45936.7305150463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45936.7305150463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45936.7305150463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45936.7305150463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45936.7305150463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45936.7305150463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45936.7305150463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45936.7305150463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45936.7305150463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45936.7305150463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45936.7305150463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45936.7305150463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45936.7305150463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45936.7305150463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45936.7305150463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45936.7305150463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45936.7305150463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45936.7305150463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45936.7305150463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45936.7305150463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45936.7305150463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45936.7305150463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45936.7305150463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45936.7305150463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45936.7305150463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45936.7305150463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45936.7305150463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45936.7305150463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45936.7305150463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45936.7305150463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45936.7305150463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45936.7305150463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45936.7305150463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45936.7305150463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45936.7305150463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45936.7305150463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45936.7305150463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45936.7305150463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45936.7305150463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45936.7305150463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45936.7305150463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45936.7305150463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45936.7305150463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45936.7305150463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45936.7305150463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45936.7305150463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45936.7305150463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45936.7305150463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45936.7305150463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45936.7305150463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45936.7305150463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45936.7305150463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45936.7305150463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45936.7305150463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45936.7305150463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45936.7305150463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45936.7305150463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45936.7305150463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45936.7305150463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45936.7305150463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45936.7305150463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45936.7305150463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45936.7305150463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45936.7305150463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45936.7305150463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45936.7305150463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45936.7305150463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45936.7305150463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45936.7305150463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45936.7305150463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45936.7305150463</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233.24979745370365</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1.5735706018531346</v>
      </c>
      <c r="H3" s="113">
        <v>45935.07104166667</v>
      </c>
      <c r="I3" s="110" t="str">
        <f>IFERROR(VLOOKUP(D3,DB!A:F,6,0),"")</f>
        <v>Generator-SG</v>
      </c>
      <c r="J3" s="110" t="str">
        <f>IFERROR(VLOOKUP(D3,DB!A:G,7,0),"")</f>
        <v>Good</v>
      </c>
      <c r="K3" s="115" t="s">
        <v>39055</v>
      </c>
      <c r="L3" s="107" t="str">
        <f>IFERROR(VLOOKUP(D3,DB!A:I,9,0),"")</f>
        <v>Latis</v>
      </c>
    </row>
    <row r="4" spans="1:16" ht="15" customHeight="1">
      <c r="A4" s="140"/>
      <c r="B4" s="141" t="str">
        <f>IFERROR(VLOOKUP(D4,DB!A:K,11,0),"")</f>
        <v/>
      </c>
      <c r="C4" s="142"/>
      <c r="D4" s="143"/>
      <c r="E4" s="144"/>
      <c r="F4" s="145"/>
      <c r="G4" s="146">
        <f ca="1">IFERROR(NOW()-F4,"")</f>
        <v>45936.7305150463</v>
      </c>
      <c r="H4" s="145"/>
      <c r="I4" s="141" t="str">
        <f>IFERROR(VLOOKUP(D4,DB!A:F,6,0),"")</f>
        <v/>
      </c>
      <c r="J4" s="141" t="str">
        <f>IFERROR(VLOOKUP(D4,DB!A:G,7,0),"")</f>
        <v/>
      </c>
      <c r="K4" s="148"/>
      <c r="L4" s="149" t="str">
        <f>IFERROR(VLOOKUP(D4,DB!A:I,9,0),"")</f>
        <v/>
      </c>
    </row>
    <row r="5" spans="1:16" ht="15" customHeight="1">
      <c r="A5" s="140"/>
      <c r="B5" s="141" t="str">
        <f>IFERROR(VLOOKUP(D5,DB!A:K,11,0),"")</f>
        <v/>
      </c>
      <c r="C5" s="142"/>
      <c r="D5" s="107"/>
      <c r="E5" s="144"/>
      <c r="F5" s="145"/>
      <c r="G5" s="146">
        <f ca="1">IFERROR(NOW()-F5,"")</f>
        <v>45936.7305150463</v>
      </c>
      <c r="H5" s="145"/>
      <c r="I5" s="141" t="str">
        <f>IFERROR(VLOOKUP(D5,DB!A:F,6,0),"")</f>
        <v/>
      </c>
      <c r="J5" s="141" t="str">
        <f>IFERROR(VLOOKUP(D5,DB!A:G,7,0),"")</f>
        <v/>
      </c>
      <c r="K5" s="148"/>
      <c r="L5" s="149" t="str">
        <f>IFERROR(VLOOKUP(D5,DB!A:I,9,0),"")</f>
        <v/>
      </c>
    </row>
    <row r="6" spans="1:16" ht="15" customHeight="1">
      <c r="A6" s="140"/>
      <c r="B6" s="141" t="str">
        <f>IFERROR(VLOOKUP(D6,DB!A:K,11,0),"")</f>
        <v/>
      </c>
      <c r="C6" s="142"/>
      <c r="D6" s="143"/>
      <c r="E6" s="144"/>
      <c r="F6" s="145"/>
      <c r="G6" s="146">
        <f ca="1">IFERROR(NOW()-F6,"")</f>
        <v>45936.7305150463</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45936.7305150463</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45936.7305150463</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45936.7305150463</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45936.7305150463</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45936.7305150463</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45936.7305150463</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45936.7305150463</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45936.7305150463</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45936.7305150463</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45936.7305150463</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45936.7305150463</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45936.7305150463</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45936.7305150463</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45936.7305150463</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45936.7305150463</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45936.7305150463</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45936.7305150463</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45936.7305150463</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45936.7305150463</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45936.7305150463</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45936.7305150463</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45936.7305150463</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45936.7305150463</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45936.7305150463</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45936.7305150463</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45936.7305150463</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45936.7305150463</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45936.7305150463</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45936.7305150463</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45936.7305150463</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45936.7305150463</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45936.7305150463</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45936.7305150463</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45936.7305150463</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7">
        <f ca="1">IFERROR(NOW()-F41,"")</f>
        <v>45936.7305150463</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7">
        <f ca="1">IFERROR(NOW()-F42,"")</f>
        <v>45936.7305150463</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7">
        <f ca="1">IFERROR(NOW()-F43,"")</f>
        <v>45936.7305150463</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7">
        <f ca="1">IFERROR(NOW()-F44,"")</f>
        <v>45936.7305150463</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7">
        <f ca="1">IFERROR(NOW()-F45,"")</f>
        <v>45936.7305150463</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45936.7305150463</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45936.7305150463</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45936.7305150463</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45936.7305150463</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45936.7305150463</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45936.7305150463</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45936.7305150463</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45936.7305150463</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45936.7305150463</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45936.7305150463</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45936.7305150463</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45936.7305150463</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45936.7305150463</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45936.7305150463</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45936.7305150463</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45936.7305150463</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45936.7305150463</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45936.7305150463</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45936.7305150463</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45936.7305150463</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45936.7305150463</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45936.7305150463</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45936.7305150463</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45936.7305150463</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45936.7305150463</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45936.7305150463</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45936.7305150463</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45936.7305150463</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45936.7305150463</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45936.7305150463</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45936.7305150463</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45936.7305150463</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45936.7305150463</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45936.7305150463</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45936.7305150463</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45936.7305150463</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45936.7305150463</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45936.7305150463</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45936.7305150463</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45936.7305150463</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45936.7305150463</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45936.7305150463</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45936.7305150463</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45936.7305150463</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45936.7305150463</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45936.7305150463</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45936.7305150463</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45936.7305150463</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45936.7305150463</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45936.7305150463</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45936.7305150463</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45936.7305150463</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45936.7305150463</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45936.7305150463</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45936.7305150463</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45936.7305150463</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45936.7305150463</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45936.7305150463</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45936.7305150463</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45936.7305150463</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45936.7305150463</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45936.7305150463</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45936.7305150463</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45936.7305150463</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45936.7305150463</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45936.7305150463</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45936.7305150463</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45936.7305150463</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45936.7305150463</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45936.7305150463</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45936.7305150463</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45936.7305150463</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45936.7305150463</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45936.7305150463</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45936.7305150463</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45936.7305150463</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45936.7305150463</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45936.7305150463</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45936.7305150463</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45936.7305150463</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45936.7305150463</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45936.7305150463</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45936.7305150463</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45936.7305150463</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45936.7305150463</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45936.7305150463</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45936.7305150463</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45936.7305150463</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45936.7305150463</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45936.7305150463</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45936.7305150463</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45936.7305150463</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45936.7305150463</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45936.7305150463</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45936.7305150463</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45936.7305150463</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45936.7305150463</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45936.7305150463</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45936.7305150463</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45936.7305150463</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45936.7305150463</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45936.7305150463</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45936.7305150463</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45936.7305150463</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45936.7305150463</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45936.7305150463</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45936.7305150463</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45936.7305150463</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45936.7305150463</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45936.7305150463</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45936.7305150463</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45936.7305150463</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45936.7305150463</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45936.7305150463</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45936.7305150463</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45936.7305150463</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45936.7305150463</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45936.7305150463</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45936.7305150463</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45936.7305150463</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45936.7305150463</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45936.7305150463</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45936.7305150463</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45936.7305150463</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45936.7305150463</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45936.7305150463</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45936.7305150463</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45936.7305150463</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45936.7305150463</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45936.7305150463</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45936.7305150463</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45936.7305150463</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45936.7305150463</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45936.7305150463</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45936.7305150463</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45936.7305150463</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45936.7305150463</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45936.7305150463</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45936.7305150463</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45936.7305150463</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45936.7305150463</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45936.7305150463</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45936.7305150463</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45936.7305150463</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45936.7305150463</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45936.7305150463</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45936.7305150463</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45936.7305150463</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45936.7305150463</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45936.7305150463</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45936.7305150463</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45936.7305150463</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45936.7305150463</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45936.7305150463</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45936.7305150463</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45936.7305150463</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45936.7305150463</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45936.7305150463</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45936.7305150463</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45936.7305150463</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45936.7305150463</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45936.7305150463</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45936.7305150463</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45936.7305150463</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45936.7305150463</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45936.7305150463</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45936.7305150463</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45936.7305150463</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45936.7305150463</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45936.7305150463</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45936.7305150463</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45936.7305150463</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45936.7305150463</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45936.7305150463</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45936.7305150463</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45936.7305150463</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45936.7305150463</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45936.7305150463</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45936.7305150463</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45936.7305150463</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45936.7305150463</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45936.7305150463</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45936.7305150463</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45936.7305150463</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45936.7305150463</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45936.7305150463</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45936.7305150463</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45936.7305150463</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45936.7305150463</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45936.7305150463</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45936.7305150463</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45936.7305150463</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45936.7305150463</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45936.7305150463</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45936.7305150463</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45936.7305150463</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45936.7305150463</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45936.7305150463</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45936.7305150463</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45936.7305150463</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45936.7305150463</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45936.7305150463</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45936.7305150463</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45936.7305150463</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45936.7305150463</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45936.7305150463</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45936.7305150463</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45936.7305150463</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45936.7305150463</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45936.7305150463</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45936.7305150463</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45936.7305150463</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45936.7305150463</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45936.7305150463</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45936.7305150463</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45936.7305150463</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45936.7305150463</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45936.7305150463</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45936.7305150463</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45936.7305150463</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45936.7305150463</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45936.7305150463</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45936.7305150463</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45936.7305150463</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45936.7305150463</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45936.7305150463</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45936.7305150463</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45936.7305150463</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45936.7305150463</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45936.7305150463</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45936.7305150463</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45936.7305150463</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45936.7305150463</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45936.7305150463</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45936.7305150463</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45936.7305150463</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45936.7305150463</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45936.7305150463</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45936.7305150463</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45936.7305150463</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45936.7305150463</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45936.7305150463</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45936.7305150463</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45936.7305150463</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45936.7305150463</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45936.7305150463</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45936.7305150463</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45936.7305150463</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45936.7305150463</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45936.7305150463</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45936.7305150463</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45936.7305150463</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45936.7305150463</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45936.7305150463</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45936.7305150463</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45936.7305150463</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45936.7305150463</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45936.7305150463</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45936.7305150463</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45936.7305150463</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45936.7305150463</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45936.7305150463</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45936.7305150463</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45936.7305150463</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45936.7305150463</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45936.7305150463</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45936.7305150463</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45936.7305150463</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45936.7305150463</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45936.7305150463</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45936.7305150463</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45936.7305150463</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45936.7305150463</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45936.7305150463</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45936.7305150463</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45936.7305150463</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45936.7305150463</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45936.7305150463</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45936.7305150463</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45936.7305150463</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45936.7305150463</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45936.7305150463</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45936.7305150463</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45936.7305150463</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45936.7305150463</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45936.7305150463</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45936.7305150463</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45936.7305150463</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45936.7305150463</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45936.7305150463</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45936.7305150463</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45936.7305150463</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45936.7305150463</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45936.7305150463</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45936.7305150463</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45936.7305150463</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45936.7305150463</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45936.7305150463</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45936.7305150463</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45936.7305150463</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45936.7305150463</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45936.7305150463</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45936.7305150463</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45936.7305150463</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45936.7305150463</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45936.7305150463</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45936.7305150463</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45936.7305150463</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45936.7305150463</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45936.7305150463</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45936.7305150463</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45936.7305150463</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45936.7305150463</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45936.7305150463</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45936.7305150463</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45936.7305150463</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45936.7305150463</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45936.7305150463</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45936.7305150463</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45936.7305150463</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45936.7305150463</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45936.7305150463</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45936.7305150463</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45936.7305150463</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45936.7305150463</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45936.7305150463</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45936.7305150463</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45936.7305150463</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45936.7305150463</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45936.7305150463</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45936.7305150463</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45936.7305150463</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45936.7305150463</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45936.7305150463</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45936.7305150463</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45936.7305150463</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45936.7305150463</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45936.7305150463</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45936.7305150463</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45936.7305150463</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45936.7305150463</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45936.7305150463</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45936.7305150463</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45936.7305150463</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45936.7305150463</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45936.7305150463</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45936.7305150463</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45936.7305150463</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45936.7305150463</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45936.7305150463</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45936.7305150463</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45936.7305150463</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45936.7305150463</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45936.7305150463</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45936.7305150463</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45936.7305150463</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45936.7305150463</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45936.7305150463</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45936.7305150463</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45936.7305150463</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45936.7305150463</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45936.7305150463</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45936.7305150463</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45936.7305150463</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45936.7305150463</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45936.7305150463</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45936.7305150463</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45936.7305150463</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45936.7305150463</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45936.7305150463</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45936.7305150463</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45936.7305150463</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45936.7305150463</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45936.7305150463</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45936.7305150463</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45936.7305150463</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45936.7305150463</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45936.7305150463</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45936.7305150463</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45936.7305150463</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45936.7305150463</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45936.7305150463</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45936.7305150463</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45936.7305150463</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45936.7305150463</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45936.7305150463</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45936.7305150463</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45936.7305150463</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45936.7305150463</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45936.7305150463</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45936.7305150463</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45936.7305150463</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45936.7305150463</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45936.7305150463</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45936.7305150463</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45936.7305150463</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45936.7305150463</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45936.7305150463</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45936.7305150463</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45936.7305150463</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45936.7305150463</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45936.7305150463</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45936.7305150463</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45936.7305150463</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45936.7305150463</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45936.7305150463</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45936.7305150463</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45936.7305150463</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45936.7305150463</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45936.7305150463</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45936.7305150463</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45936.7305150463</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45936.7305150463</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45936.7305150463</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45936.7305150463</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45936.7305150463</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45936.7305150463</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45936.7305150463</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45936.7305150463</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45936.7305150463</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45936.7305150463</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45936.7305150463</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45936.7305150463</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45936.7305150463</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45936.7305150463</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45936.7305150463</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45936.7305150463</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45936.7305150463</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45936.7305150463</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45936.7305150463</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45936.7305150463</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45936.7305150463</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45936.7305150463</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45936.7305150463</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45936.7305150463</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45936.7305150463</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45936.7305150463</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45936.7305150463</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45936.7305150463</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45936.7305150463</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45936.7305150463</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45936.7305150463</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45936.7305150463</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45936.7305150463</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45936.7305150463</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45936.7305150463</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45936.7305150463</v>
      </c>
      <c r="H492" s="145"/>
      <c r="I492" s="141" t="str">
        <f>IFERROR(VLOOKUP(D492,DB!A:F,6,0),"")</f>
        <v/>
      </c>
      <c r="J492" s="141" t="str">
        <f>IFERROR(VLOOKUP(D492,DB!A:G,7,0),"")</f>
        <v/>
      </c>
      <c r="K492" s="148"/>
      <c r="L492" s="149" t="str">
        <f>IFERROR(VLOOKUP(D492,DB!A:I,9,0),"")</f>
        <v/>
      </c>
    </row>
    <row r="493" spans="1:12" ht="15" customHeight="1">
      <c r="A493" s="150"/>
      <c r="B493" s="151" t="str">
        <f>IFERROR(VLOOKUP(D493,DB!A:K,11,0),"")</f>
        <v/>
      </c>
      <c r="C493" s="152"/>
      <c r="D493" s="153"/>
      <c r="E493" s="154"/>
      <c r="F493" s="155"/>
      <c r="G493" s="156">
        <f ca="1">IFERROR(NOW()-F493,"")</f>
        <v>45936.7305150463</v>
      </c>
      <c r="H493" s="155"/>
      <c r="I493" s="151" t="str">
        <f>IFERROR(VLOOKUP(D493,DB!A:F,6,0),"")</f>
        <v/>
      </c>
      <c r="J493" s="151" t="str">
        <f>IFERROR(VLOOKUP(D493,DB!A:G,7,0),"")</f>
        <v/>
      </c>
      <c r="K493" s="157"/>
      <c r="L493" s="158"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44.898454861111531</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10.541637731483206</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45936.7305150463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45936.7305150463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45936.7305150463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45936.7305150463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45936.7305150463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45936.7305150463</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45936.7305150463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45936.7305150463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45936.7305150463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45936.7305150463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45936.7305150463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45936.7305150463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45936.7305150463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45936.7305150463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45936.7305150463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45936.7305150463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45936.7305150463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45936.7305150463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45936.7305150463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45936.7305150463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45936.7305150463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45936.7305150463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45936.7305150463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45936.7305150463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45936.7305150463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45936.7305150463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45936.7305150463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45936.7305150463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45936.7305150463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45936.7305150463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45936.7305150463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45936.7305150463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45936.7305150463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45936.7305150463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45936.7305150463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45936.7305150463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45936.7305150463</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45936.7305150463</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45936.7305150463</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45936.7305150463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45936.7305150463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45936.7305150463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45936.7305150463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45936.7305150463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45936.7305150463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45936.7305150463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45936.7305150463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45936.7305150463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45936.7305150463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45936.7305150463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45936.7305150463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45936.7305150463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45936.7305150463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45936.7305150463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45936.7305150463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45936.7305150463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45936.7305150463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45936.7305150463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45936.7305150463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45936.7305150463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45936.7305150463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45936.7305150463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45936.7305150463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45936.7305150463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45936.7305150463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45936.7305150463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45936.7305150463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45936.7305150463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45936.7305150463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45936.7305150463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45936.7305150463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45936.7305150463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45936.7305150463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45936.7305150463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45936.7305150463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45936.7305150463</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45936.7305150463</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45936.7305150463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45936.7305150463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45936.7305150463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45936.7305150463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45936.7305150463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45936.7305150463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45936.7305150463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45936.7305150463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45936.7305150463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45936.7305150463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45936.7305150463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45936.7305150463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45936.7305150463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45936.7305150463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45936.7305150463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45936.7305150463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45936.7305150463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45936.7305150463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45936.7305150463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45936.7305150463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45936.7305150463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45936.7305150463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45936.7305150463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45936.7305150463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45936.7305150463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45936.7305150463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45936.7305150463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45936.7305150463</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45936.7305150463</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45936.7305150463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45936.7305150463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45936.7305150463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45936.7305150463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45936.7305150463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45936.7305150463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45936.7305150463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45936.7305150463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45936.7305150463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45936.7305150463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45936.7305150463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45936.7305150463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45936.7305150463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45936.7305150463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45936.7305150463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45936.7305150463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45936.7305150463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45936.7305150463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45936.7305150463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45936.7305150463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45936.7305150463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45936.7305150463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45936.7305150463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45936.7305150463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45936.7305150463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45936.7305150463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45936.7305150463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45936.7305150463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45936.7305150463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45936.7305150463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45936.7305150463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45936.7305150463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45936.7305150463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45936.7305150463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45936.7305150463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45936.7305150463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45936.7305150463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45936.7305150463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45936.7305150463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45936.7305150463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45936.7305150463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45936.7305150463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45936.7305150463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45936.7305150463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45936.7305150463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45936.7305150463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45936.7305150463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45936.7305150463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45936.7305150463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45936.7305150463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45936.7305150463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45936.7305150463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45936.7305150463</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45936.7305150463</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9.9576678240773617</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45936.7305150463</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2.8495428240785259</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1.7882696759261307</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4</v>
      </c>
      <c r="D6" s="120" t="s">
        <v>37601</v>
      </c>
      <c r="E6" s="137" t="s">
        <v>39043</v>
      </c>
      <c r="F6" s="124">
        <v>45936.599247685182</v>
      </c>
      <c r="G6" s="89">
        <f ca="1">IFERROR(NOW()-F6,"-")</f>
        <v>0.13126736111735227</v>
      </c>
      <c r="H6" s="124">
        <v>45936.587430555555</v>
      </c>
      <c r="I6" s="120" t="str">
        <f>IFERROR(VLOOKUP(D6,DB!A:F,6,0),"")</f>
        <v>SCECO</v>
      </c>
      <c r="J6" s="119" t="str">
        <f>IFERROR(VLOOKUP(D6,DB!A:G,7,0),"")</f>
        <v>Vandalized</v>
      </c>
      <c r="K6" s="125" t="s">
        <v>39067</v>
      </c>
      <c r="L6" s="126" t="str">
        <f>IFERROR(VLOOKUP(D6,DB!A:I,9,0),"")</f>
        <v>Latis</v>
      </c>
    </row>
    <row r="7" spans="1:16383" ht="31.5" customHeight="1">
      <c r="A7" s="121" t="s">
        <v>39068</v>
      </c>
      <c r="B7" s="120" t="str">
        <f>IFERROR(VLOOKUP(D7,DB!A:K,11,0),"")</f>
        <v>R6</v>
      </c>
      <c r="C7" s="122">
        <v>1</v>
      </c>
      <c r="D7" s="120" t="s">
        <v>32661</v>
      </c>
      <c r="E7" s="123" t="s">
        <v>38964</v>
      </c>
      <c r="F7" s="124">
        <v>45936.707928240743</v>
      </c>
      <c r="G7" s="89">
        <f ca="1">IFERROR(NOW()-F7,"-")</f>
        <v>2.2586805556784384E-2</v>
      </c>
      <c r="H7" s="124">
        <v>45936.711284722223</v>
      </c>
      <c r="I7" s="120" t="str">
        <f>IFERROR(VLOOKUP(D7,DB!A:F,6,0),"")</f>
        <v>SCECO</v>
      </c>
      <c r="J7" s="119" t="str">
        <f>IFERROR(VLOOKUP(D7,DB!A:G,7,0),"")</f>
        <v>Dead</v>
      </c>
      <c r="K7" s="125" t="s">
        <v>39069</v>
      </c>
      <c r="L7" s="126" t="str">
        <f>IFERROR(VLOOKUP(D7,DB!A:I,9,0),"")</f>
        <v>Latis</v>
      </c>
    </row>
    <row r="8" spans="1:16383" ht="31.5" customHeight="1">
      <c r="A8" s="121"/>
      <c r="B8" s="120" t="str">
        <f>IFERROR(VLOOKUP(D8,DB!A:K,11,0),"")</f>
        <v/>
      </c>
      <c r="C8" s="122"/>
      <c r="D8" s="120"/>
      <c r="E8" s="123"/>
      <c r="F8" s="124"/>
      <c r="G8" s="89">
        <f ca="1">IFERROR(NOW()-F8,"-")</f>
        <v>45936.7305150463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45936.7305150463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45936.7305150463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45936.7305150463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45936.7305150463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45936.7305150463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45936.7305150463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45936.7305150463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45936.7305150463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45936.7305150463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45936.7305150463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45936.7305150463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45936.7305150463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45936.7305150463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45936.7305150463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45936.7305150463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45936.7305150463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45936.7305150463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45936.7305150463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45936.7305150463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45936.7305150463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45936.7305150463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45936.7305150463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45936.7305150463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45936.7305150463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45936.7305150463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45936.7305150463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45936.7305150463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45936.7305150463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45936.7305150463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45936.7305150463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45936.7305150463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45936.7305150463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45936.7305150463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45936.7305150463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45936.7305150463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45936.7305150463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45936.7305150463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45936.7305150463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45936.7305150463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45936.7305150463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45936.7305150463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45936.7305150463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45936.7305150463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45936.7305150463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45936.7305150463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45936.7305150463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45936.7305150463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45936.7305150463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45936.7305150463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45936.7305150463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45936.7305150463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45936.7305150463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45936.7305150463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45936.7305150463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45936.7305150463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45936.7305150463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45936.7305150463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45936.7305150463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45936.7305150463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45936.7305150463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45936.7305150463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45936.7305150463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45936.7305150463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45936.7305150463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45936.7305150463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45936.7305150463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45936.7305150463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45936.7305150463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45936.7305150463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45936.7305150463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45936.7305150463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45936.7305150463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45936.7305150463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45936.7305150463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45936.7305150463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45936.7305150463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45936.7305150463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45936.7305150463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45936.7305150463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45936.7305150463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45936.7305150463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45936.7305150463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45936.7305150463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45936.7305150463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45936.7305150463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45936.7305150463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45936.7305150463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45936.7305150463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45936.7305150463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45936.7305150463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45936.7305150463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45936.7305150463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45936.7305150463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45936.7305150463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45936.7305150463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45936.7305150463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45936.7305150463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45936.7305150463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45936.7305150463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45936.7305150463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45936.7305150463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45936.7305150463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45936.7305150463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45936.7305150463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45936.7305150463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45936.7305150463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45936.7305150463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45936.7305150463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45936.7305150463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45936.7305150463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45936.7305150463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45936.7305150463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45936.7305150463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45936.7305150463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45936.7305150463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45936.7305150463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45936.7305150463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45936.7305150463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45936.7305150463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45936.7305150463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45936.7305150463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45936.7305150463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45936.7305150463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45936.7305150463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45936.7305150463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45936.7305150463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45936.7305150463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45936.7305150463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45936.7305150463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45936.7305150463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45936.7305150463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45936.7305150463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45936.7305150463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45936.7305150463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45936.7305150463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45936.7305150463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45936.7305150463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45936.7305150463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45936.7305150463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45936.7305150463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45936.7305150463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45936.7305150463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45936.7305150463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45936.7305150463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45936.7305150463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45936.7305150463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45936.7305150463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45936.7305150463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45936.7305150463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45936.7305150463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45936.7305150463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45936.7305150463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45936.7305150463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45936.7305150463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45936.7305150463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45936.7305150463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45936.7305150463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45936.7305150463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45936.7305150463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45936.7305150463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45936.7305150463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45936.7305150463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45936.7305150463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45936.7305150463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45936.7305150463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45936.7305150463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45936.7305150463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45936.7305150463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45936.7305150463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45936.7305150463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45936.7305150463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45936.7305150463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45936.7305150463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45936.7305150463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45936.7305150463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45936.7305150463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45936.7305150463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45936.7305150463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45936.7305150463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45936.7305150463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45936.7305150463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45936.7305150463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45936.7305150463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45936.7305150463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45936.7305150463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45936.7305150463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45936.7305150463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45936.7305150463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45936.7305150463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45936.7305150463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45936.7305150463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45936.7305150463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45936.7305150463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45936.7305150463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45936.7305150463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45936.7305150463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45936.7305150463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45936.7305150463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45936.7305150463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45936.7305150463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45936.7305150463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45936.7305150463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45936.7305150463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45936.7305150463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45936.7305150463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45936.7305150463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45936.7305150463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45936.7305150463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45936.7305150463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45936.7305150463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45936.7305150463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45936.7305150463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45936.7305150463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45936.7305150463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45936.7305150463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45936.7305150463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45936.7305150463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45936.7305150463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45936.7305150463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45936.7305150463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45936.7305150463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45936.7305150463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45936.7305150463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45936.7305150463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45936.7305150463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45936.7305150463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45936.7305150463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45936.7305150463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45936.7305150463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45936.7305150463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45936.7305150463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45936.7305150463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45936.7305150463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45936.7305150463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45936.7305150463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45936.7305150463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45936.7305150463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45936.7305150463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45936.7305150463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45936.7305150463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45936.7305150463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45936.7305150463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45936.7305150463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45936.7305150463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45936.7305150463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45936.7305150463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45936.7305150463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45936.7305150463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45936.7305150463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45936.7305150463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45936.7305150463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45936.7305150463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45936.7305150463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45936.7305150463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45936.7305150463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45936.7305150463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45936.7305150463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45936.7305150463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45936.7305150463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45936.7305150463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45936.7305150463</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2025-10-06T14:33:39Z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