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07" documentId="13_ncr:1_{F6CB121F-512D-4AA6-A0C1-0FB36C537598}" xr6:coauthVersionLast="47" xr6:coauthVersionMax="47" xr10:uidLastSave="{3B149BB8-0579-45D8-97C1-D89B9A9812C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<sst xmlns="http://schemas.openxmlformats.org/spreadsheetml/2006/main" count="178593" uniqueCount="39080">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</sst>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271.22310949074017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0.14953321759094251</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45934.171535532405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45934.171535532405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45934.171535532405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45934.171535532405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45934.171535532405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45934.171535532405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45934.171535532405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45934.171535532405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45934.171535532405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45934.171535532405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45934.171535532405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45934.171535532405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45934.171535532405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45934.171535532405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45934.171535532405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45934.171535532405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45934.171535532405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45934.171535532405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45934.171535532405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45934.171535532405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45934.171535532405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45934.171535532405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45934.171535532405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45934.171535532405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45934.171535532405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45934.171535532405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45934.171535532405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45934.171535532405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45934.171535532405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45934.171535532405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45934.171535532405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45934.171535532405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45934.171535532405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45934.171535532405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45934.171535532405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45934.171535532405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45934.171535532405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45934.171535532405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45934.171535532405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45934.171535532405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45934.171535532405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45934.171535532405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45934.171535532405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45934.171535532405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45934.171535532405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45934.171535532405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45934.171535532405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45934.171535532405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45934.171535532405</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33804CA7-AEE8-4798-8ED5-D9F4D6D77C11}"/>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workbookViewId="0">
      <selection activeCell="D10" sqre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242.51975300925551</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127.44445208333491</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109.17169745370484</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0.33385023148002801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11739</v>
      </c>
      <c r="E7" s="131"/>
      <c r="F7" s="132"/>
      <c r="G7" s="133">
        <f ca="1">IFERROR(NOW()-F7,"-")</f>
        <v>45934.171535416666</v>
      </c>
      <c r="H7" s="132"/>
      <c r="I7" s="18" t="str">
        <f>IFERROR(VLOOKUP(D7,DB!A:F,6,0),"")</f>
        <v>SCECO</v>
      </c>
      <c r="J7" s="18" t="str">
        <f>IFERROR(VLOOKUP(D7,DB!A:G,7,0),"")</f>
        <v>In progress</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45934.171535416666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45934.171535416666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45934.171535416666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45934.171535416666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45934.171535416666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45934.171535416666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45934.171535416666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45934.171535416666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45934.171535416666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45934.171535416666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45934.171535416666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45934.171535416666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45934.171535416666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45934.171535416666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45934.171535416666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45934.171535416666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45934.171535416666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45934.171535416666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45934.171535416666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45934.171535416666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45934.171535416666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45934.171535416666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45934.171535416666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45934.171535416666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45934.171535416666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45934.171535416666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45934.171535416666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45934.171535416666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45934.171535416666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45934.171535416666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45934.171535416666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45934.171535416666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45934.171535416666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45934.171535416666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45934.171535416666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45934.171535416666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45934.171535416666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45934.171535416666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45934.171535416666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45934.171535416666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45934.171535416666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45934.171535416666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45934.171535416666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45934.171535416666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45934.171535416666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45934.171535416666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45934.171535416666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45934.171535416666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45934.171535416666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45934.171535416666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45934.171535416666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45934.171535416666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45934.171535416666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45934.171535416666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45934.171535416666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45934.171535416666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45934.171535416666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45934.171535416666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45934.171535416666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45934.171535416666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45934.171535416666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45934.171535416666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45934.171535416666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45934.171535416666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45934.171535416666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45934.171535416666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45934.171535416666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45934.171535416666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45934.171535416666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45934.171535416666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45934.171535416666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45934.171535416666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45934.171535416666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45934.171535416666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45934.171535416666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45934.171535416666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45934.171535416666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45934.171535416666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45934.171535416666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45934.171535416666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45934.171535416666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45934.171535416666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45934.171535416666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45934.171535416666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45934.171535416666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45934.171535416666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45934.171535416666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45934.171535416666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45934.171535416666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45934.171535416666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45934.171535416666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45934.171535416666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45934.171535416666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45934.171535416666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45934.171535416666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45934.171535416666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45934.171535416666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45934.171535416666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45934.171535416666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45934.171535416666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45934.171535416666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45934.171535416666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45934.171535416666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45934.171535416666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45934.171535416666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45934.171535416666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45934.171535416666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45934.171535416666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45934.171535416666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45934.171535416666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45934.171535416666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45934.171535416666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45934.171535416666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45934.171535416666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45934.171535416666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45934.171535416666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45934.171535416666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45934.171535416666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45934.171535416666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45934.171535416666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45934.171535416666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45934.171535416666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45934.171535416666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45934.171535416666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45934.171535416666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45934.171535416666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45934.171535416666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45934.171535416666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45934.171535416666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45934.171535416666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45934.171535416666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45934.171535416666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45934.171535416666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45934.171535416666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45934.171535416666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45934.171535416666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45934.171535416666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45934.171535416666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45934.171535416666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45934.171535416666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45934.171535416666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45934.171535416666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45934.171535416666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45934.171535416666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45934.171535416666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45934.171535416666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45934.171535416666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45934.171535416666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45934.171535416666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45934.171535416666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45934.171535416666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45934.171535416666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45934.171535416666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45934.171535416666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45934.171535416666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45934.171535416666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45934.171535416666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45934.171535416666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45934.171535416666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45934.171535416666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45934.171535416666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45934.171535416666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45934.171535416666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45934.171535416666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45934.171535416666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45934.171535416666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45934.171535416666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45934.171535416666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45934.171535416666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45934.171535416666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45934.171535416666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45934.171535416666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45934.171535416666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45934.171535416666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45934.171535416666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45934.171535416666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45934.171535416666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45934.171535416666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45934.171535416666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45934.171535416666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45934.171535416666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45934.171535416666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45934.171535416666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45934.171535416666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45934.171535416666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45934.171535416666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45934.171535416666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45934.171535416666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45934.171535416666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45934.171535416666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45934.171535416666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45934.171535416666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45934.171535416666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45934.171535416666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45934.171535416666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45934.171535416666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45934.171535416666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45934.171535416666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45934.171535416666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45934.171535416666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45934.171535416666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45934.171535416666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45934.171535416666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45934.171535416666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45934.171535416666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45934.171535416666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45934.171535416666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45934.171535416666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45934.171535416666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45934.171535416666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45934.171535416666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45934.171535416666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45934.171535416666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45934.171535416666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45934.171535416666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45934.171535416666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45934.171535416666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45934.171535416666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45934.171535416666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45934.171535416666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45934.171535416666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45934.171535416666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45934.171535416666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45934.171535416666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45934.171535416666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45934.171535416666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45934.171535416666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45934.171535416666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45934.171535416666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45934.171535416666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45934.171535416666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45934.171535416666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45934.171535416666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45934.171535416666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45934.171535416666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45934.171535416666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45934.171535416666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45934.171535416666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45934.171535416666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45934.171535416666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45934.171535416666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45934.171535416666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45934.171535416666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45934.171535416666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45934.171535416666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45934.171535416666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45934.171535416666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45934.171535416666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45934.171535416666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45934.171535416666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45934.171535416666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45934.171535416666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45934.171535416666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45934.171535416666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45934.171535416666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45934.171535416666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45934.171535416666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45934.171535416666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45934.171535416666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45934.171535416666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45934.171535416666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45934.171535416666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45934.171535416666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45934.171535416666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45934.171535416666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45934.171535416666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45934.171535416666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45934.171535416666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45934.171535416666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45934.171535416666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45934.171535416666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45934.171535416666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45934.171535416666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45934.171535416666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45934.171535416666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45934.171535416666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45934.171535416666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45934.171535416666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45934.171535416666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45934.171535416666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45934.171535416666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45934.171535416666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45934.171535416666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45934.171535416666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45934.171535416666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45934.171535416666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45934.171535416666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45934.171535416666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45934.171535416666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45934.171535416666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45934.171535416666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45934.171535416666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45934.171535416666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45934.171535416666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45934.171535416666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45934.171535416666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45934.171535416666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45934.171535416666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45934.171535416666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45934.171535416666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45934.171535416666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45934.171535416666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45934.171535416666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45934.171535416666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45934.171535416666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45934.171535416666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45934.171535416666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45934.171535416666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45934.171535416666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45934.171535416666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45934.171535416666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45934.171535416666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45934.171535416666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45934.171535416666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45934.171535416666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45934.171535416666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45934.171535416666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45934.171535416666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45934.171535416666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45934.171535416666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45934.171535416666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45934.171535416666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45934.171535416666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45934.171535416666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45934.171535416666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45934.171535416666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45934.171535416666</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45934.171535416666</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45934.171535416666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45934.171535416666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45934.171535416666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45934.171535416666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45934.171535416666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45934.171535416666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45934.171535416666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45934.171535416666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45934.171535416666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45934.171535416666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45934.171535416666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45934.171535416666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45934.171535416666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45934.171535416666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45934.171535416666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45934.171535416666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45934.171535416666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45934.171535416666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45934.171535416666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45934.171535416666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45934.171535416666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45934.171535416666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45934.171535416666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45934.171535416666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45934.171535416666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45934.171535416666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45934.171535416666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45934.171535416666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45934.171535416666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45934.171535416666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45934.171535416666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45934.171535416666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45934.171535416666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45934.171535416666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45934.171535416666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45934.171535416666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45934.171535416666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45934.171535416666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45934.171535416666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45934.171535416666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45934.171535416666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45934.171535416666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45934.171535416666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45934.171535416666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45934.171535416666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45934.171535416666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45934.171535416666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45934.171535416666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45934.171535416666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45934.171535416666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45934.171535416666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45934.171535416666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45934.171535416666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45934.171535416666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45934.171535416666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45934.171535416666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45934.171535416666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45934.171535416666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45934.171535416666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45934.171535416666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45934.171535416666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45934.171535416666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45934.171535416666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45934.171535416666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45934.171535416666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45934.171535416666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45934.171535416666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45934.171535416666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45934.171535416666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45934.171535416666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45934.171535416666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45934.171535416666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45934.171535416666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45934.171535416666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45934.171535416666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45934.171535416666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45934.171535416666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45934.171535416666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45934.171535416666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45934.171535416666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45934.171535416666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45934.171535416666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45934.171535416666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45934.171535416666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45934.171535416666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45934.171535416666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45934.171535416666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45934.171535416666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45934.171535416666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45934.171535416666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45934.171535416666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45934.171535416666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45934.171535416666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45934.171535416666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45934.171535416666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45934.171535416666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45934.171535416666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45934.171535416666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45934.171535416666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45934.171535416666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45934.171535416666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45934.171535416666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45934.171535416666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45934.171535416666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45934.171535416666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45934.171535416666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45934.171535416666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45934.171535416666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45934.171535416666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45934.171535416666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45934.171535416666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45934.171535416666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45934.171535416666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45934.171535416666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45934.171535416666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45934.171535416666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45934.171535416666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45934.171535416666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45934.171535416666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45934.171535416666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45934.171535416666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45934.171535416666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45934.171535416666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45934.171535416666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45934.171535416666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45934.171535416666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45934.171535416666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45934.171535416666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45934.171535416666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45934.171535416666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45934.171535416666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45934.171535416666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45934.171535416666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45934.171535416666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45934.171535416666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45934.171535416666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45934.171535416666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45934.171535416666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45934.171535416666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45934.171535416666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45934.171535416666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45934.171535416666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45934.171535416666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45934.171535416666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45934.171535416666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45934.171535416666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45934.171535416666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45934.171535416666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45934.171535416666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45934.171535416666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45934.171535416666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45934.171535416666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45934.171535416666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45934.171535416666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45934.171535416666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45934.171535416666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45934.171535416666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45934.171535416666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45934.171535416666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45934.171535416666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45934.171535416666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45934.171535416666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45934.171535416666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45934.171535416666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45934.171535416666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45934.171535416666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45934.171535416666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45934.171535416666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45934.171535416666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45934.171535416666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45934.171535416666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45934.171535416666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45934.171535416666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45934.171535416666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45934.171535416666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45934.171535416666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45934.171535416666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45934.171535416666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45934.171535416666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45934.171535416666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45934.171535416666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45934.171535416666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45934.171535416666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45934.171535416666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45934.171535416666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45934.171535416666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45934.171535416666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45934.171535416666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45934.171535416666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45934.171535416666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45934.171535416666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45934.171535416666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45934.171535416666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45934.171535416666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45934.171535416666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45934.171535416666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45934.171535416666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45934.171535416666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45934.171535416666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45934.171535416666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45934.171535416666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45934.171535416666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45934.171535416666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45934.171535416666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45934.171535416666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45934.171535416666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45934.171535416666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45934.171535416666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45934.171535416666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45934.171535416666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45934.171535416666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45934.171535416666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45934.171535416666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45934.171535416666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45934.171535416666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45934.171535416666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45934.171535416666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45934.171535416666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45934.171535416666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45934.171535416666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45934.171535416666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45934.171535416666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45934.171535416666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45934.171535416666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45934.171535416666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45934.171535416666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45934.171535416666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45934.171535416666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45934.171535416666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45934.171535416666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45934.171535416666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45934.171535416666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45934.171535416666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45934.171535416666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45934.171535416666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45934.171535416666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45934.171535416666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45934.171535416666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45934.171535416666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45934.171535416666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45934.171535416666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45934.171535416666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45934.171535416666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45934.171535416666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45934.171535416666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45934.171535416666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45934.171535416666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45934.171535416666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45934.171535416666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45934.171535416666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45934.171535416666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45934.171535416666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45934.171535416666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45934.171535416666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45934.171535416666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45934.171535416666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45934.171535416666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45934.171535416666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45934.171535416666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45934.171535416666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45934.171535416666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45934.171535416666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45934.171535416666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45934.171535416666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45934.171535416666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45934.171535416666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45934.171535416666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45934.171535416666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45934.171535416666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45934.171535416666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45934.171535416666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45934.171535416666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45934.171535416666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45934.171535416666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45934.171535416666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45934.171535416666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45934.171535416666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45934.171535416666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45934.171535416666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45934.171535416666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45934.171535416666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45934.171535416666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45934.171535416666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45934.171535416666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45934.171535416666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45934.171535416666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45934.171535416666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45934.171535416666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45934.171535416666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45934.171535416666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45934.171535416666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45934.171535416666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45934.171535416666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45934.171535416666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45934.171535416666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45934.171535416666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45934.171535416666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45934.171535416666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45934.171535416666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45934.171535416666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45934.171535416666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45934.171535416666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45934.171535416666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45934.171535416666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45934.171535416666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45934.171535416666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45934.171535416666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45934.171535416666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45934.171535416666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45934.171535416666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45934.171535416666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45934.171535416666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45934.171535416666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45934.171535416666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45934.171535416666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45934.171535416666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45934.171535416666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45934.171535416666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45934.171535416666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45934.171535416666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45934.171535416666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45934.171535416666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45934.171535416666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45934.171535416666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45934.171535416666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45934.171535416666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45934.171535416666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45934.171535416666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45934.171535416666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45934.171535416666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45934.171535416666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45934.171535416666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45934.171535416666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45934.171535416666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45934.171535416666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45934.171535416666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45934.171535416666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45934.171535416666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45934.171535416666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45934.171535416666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45934.171535416666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45934.171535416666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45934.171535416666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45934.171535416666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45934.171535416666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45934.171535416666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45934.171535416666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45934.171535416666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45934.171535416666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45934.171535416666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45934.171535416666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45934.171535416666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45934.171535416666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45934.171535416666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45934.171535416666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45934.171535416666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45934.171535416666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45934.171535416666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45934.171535416666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45934.171535416666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45934.171535416666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45934.171535416666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45934.171535416666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45934.171535416666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45934.171535416666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45934.171535416666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45934.171535416666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45934.171535416666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45934.171535416666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45934.171535416666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45934.171535416666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45934.171535416666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45934.171535416666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45934.171535416666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45934.171535416666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45934.171535416666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45934.171535416666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45934.171535416666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45934.171535416666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45934.171535416666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45934.171535416666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45934.171535416666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45934.171535416666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45934.171535416666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45934.171535416666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45934.171535416666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45934.171535416666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45934.171535416666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45934.171535416666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45934.171535416666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45934.171535416666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45934.171535416666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45934.171535416666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45934.171535416666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45934.171535416666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45934.171535416666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45934.171535416666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45934.171535416666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45934.171535416666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45934.171535416666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45934.171535416666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45934.171535416666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45934.171535416666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45934.171535416666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45934.171535416666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45934.171535416666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45934.171535416666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45934.171535416666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45934.171535416666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45934.171535416666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45934.171535416666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45934.171535416666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45934.171535416666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45934.171535416666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45934.171535416666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45934.171535416666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45934.171535416666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45934.171535416666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45934.171535416666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45934.171535416666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45934.171535416666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45934.171535416666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45934.171535416666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45934.171535416666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45934.171535416666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45934.171535416666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45934.171535416666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45934.171535416666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45934.171535416666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45934.171535416666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45934.171535416666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45934.171535416666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45934.171535416666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45934.171535416666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45934.171535416666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45934.171535416666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45934.171535416666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45934.171535416666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45934.171535416666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45934.171535416666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45934.171535416666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45934.171535416666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45934.171535416666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45934.171535416666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45934.171535416666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45934.171535416666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45934.171535416666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45934.171535416666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45934.171535416666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45934.171535416666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45934.171535416666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45934.171535416666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45934.171535416666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45934.171535416666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45934.171535416666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45934.171535416666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45934.171535416666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45934.171535416666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45934.171535416666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45934.171535416666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45934.171535416666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45934.171535416666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45934.171535416666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45934.171535416666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45934.171535416666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45934.171535416666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45934.171535416666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45934.171535416666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45934.171535416666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45934.171535416666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45934.171535416666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45934.171535416666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45934.171535416666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45934.171535416666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45934.171535416666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45934.171535416666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45934.171535416666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45934.171535416666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45934.171535416666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45934.171535416666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45934.171535416666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45934.171535416666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45934.171535416666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45934.171535416666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45934.171535416666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45934.171535416666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45934.171535416666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45934.171535416666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45934.171535416666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45934.171535416666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45934.171535416666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45934.171535416666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45934.171535416666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45934.171535416666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45934.171535416666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45934.171535416666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45934.171535416666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45934.171535416666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45934.171535416666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45934.171535416666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45934.171535416666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45934.171535416666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45934.171535416666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45934.171535416666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45934.171535416666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45934.171535416666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45934.171535416666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45934.171535416666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45934.171535416666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45934.171535416666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45934.171535416666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45934.171535416666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45934.171535416666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45934.171535416666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45934.171535416666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45934.171535416666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45934.171535416666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45934.171535416666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45934.171535416666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45934.171535416666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45934.171535416666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45934.171535416666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45934.171535416666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45934.171535416666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45934.171535416666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45934.171535416666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45934.171535416666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45934.171535416666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45934.171535416666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45934.171535416666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45934.171535416666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45934.171535416666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45934.171535416666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45934.171535416666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45934.171535416666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45934.171535416666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45934.171535416666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45934.171535416666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45934.171535416666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45934.171535416666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45934.171535416666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45934.171535416666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45934.171535416666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45934.171535416666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45934.171535416666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45934.171535416666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45934.171535416666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45934.171535416666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45934.171535416666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45934.171535416666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45934.171535416666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45934.171535416666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45934.171535416666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45934.171535416666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45934.171535416666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45934.171535416666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45934.171535416666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45934.171535416666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45934.171535416666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45934.171535416666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45934.171535416666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45934.171535416666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45934.171535416666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45934.171535416666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45934.171535416666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45934.171535416666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45934.171535416666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45934.171535416666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45934.171535416666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45934.171535416666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45934.171535416666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45934.171535416666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45934.171535416666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45934.171535416666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45934.171535416666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45934.171535416666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45934.171535416666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45934.171535416666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45934.171535416666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45934.171535416666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45934.171535416666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45934.171535416666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45934.171535416666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45934.171535416666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45934.171535416666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45934.171535416666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45934.171535416666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45934.171535416666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45934.171535416666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45934.171535416666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45934.171535416666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45934.171535416666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45934.171535416666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45934.171535416666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45934.171535416666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45934.171535416666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45934.171535416666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45934.171535416666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45934.171535416666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45934.171535416666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45934.171535416666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45934.171535416666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45934.171535416666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45934.171535416666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45934.171535416666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45934.171535416666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45934.171535416666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45934.171535416666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45934.171535416666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45934.171535416666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45934.171535416666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45934.171535416666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45934.171535416666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45934.171535416666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45934.171535416666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45934.171535416666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45934.171535416666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45934.171535416666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45934.171535416666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45934.171535416666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45934.171535416666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45934.171535416666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45934.171535416666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45934.171535416666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45934.171535416666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45934.171535416666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45934.171535416666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45934.171535416666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45934.171535416666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45934.171535416666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45934.171535416666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45934.171535416666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45934.171535416666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45934.171535416666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45934.171535416666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45934.171535416666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45934.171535416666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45934.171535416666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45934.171535416666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45934.171535416666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45934.171535416666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45934.171535416666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45934.171535416666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45934.171535416666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45934.171535416666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45934.171535416666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45934.171535416666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45934.171535416666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45934.171535416666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45934.171535416666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45934.171535416666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45934.171535416666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45934.171535416666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45934.171535416666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45934.171535416666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45934.171535416666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45934.171535416666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45934.171535416666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45934.171535416666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45934.171535416666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45934.171535416666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45934.171535416666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45934.171535416666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45934.171535416666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45934.171535416666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45934.171535416666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45934.171535416666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45934.171535416666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45934.171535416666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45934.171535416666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45934.171535416666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45934.171535416666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45934.171535416666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45934.171535416666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45934.171535416666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45934.171535416666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45934.171535416666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45934.171535416666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45934.171535416666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45934.171535416666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45934.171535416666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45934.171535416666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45934.171535416666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45934.171535416666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45934.171535416666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45934.171535416666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45934.171535416666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45934.171535416666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45934.171535416666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45934.171535416666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45934.171535416666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45934.171535416666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45934.171535416666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45934.171535416666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45934.171535416666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45934.171535416666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45934.171535416666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45934.171535416666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45934.171535416666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45934.171535416666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45934.171535416666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45934.171535416666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45934.171535416666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45934.171535416666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45934.171535416666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45934.171535416666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45934.171535416666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45934.171535416666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45934.171535416666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45934.171535416666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45934.171535416666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45934.171535416666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45934.171535416666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45934.171535416666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45934.171535416666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45934.171535416666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45934.171535416666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45934.171535416666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45934.171535416666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45934.171535416666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45934.171535416666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45934.171535416666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45934.171535416666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45934.171535416666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45934.171535416666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45934.171535416666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45934.171535416666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45934.171535416666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45934.171535416666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45934.171535416666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45934.171535416666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45934.171535416666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45934.171535416666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45934.171535416666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45934.171535416666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45934.171535416666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45934.171535416666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45934.171535416666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45934.171535416666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45934.171535416666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45934.171535416666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45934.171535416666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45934.171535416666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45934.171535416666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45934.171535416666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45934.171535416666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45934.171535416666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45934.171535416666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45934.171535416666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45934.171535416666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45934.171535416666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45934.171535416666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45934.171535416666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45934.171535416666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45934.171535416666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45934.171535416666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45934.171535416666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45934.171535416666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45934.171535416666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45934.171535416666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45934.171535416666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45934.171535416666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45934.171535416666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45934.171535416666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45934.171535416666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45934.171535416666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45934.171535416666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45934.171535416666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45934.171535416666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45934.171535416666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45934.171535416666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45934.171535416666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45934.171535416666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45934.171535416666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45934.171535416666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45934.171535416666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45934.171535416666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45934.171535416666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45934.171535416666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45934.171535416666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45934.171535416666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45934.171535416666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45934.171535416666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45934.171535532405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45934.171535532405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45934.171535532405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45934.171535532405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45934.171535532405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45934.171535532405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45934.171535532405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45934.171535532405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45934.171535532405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45934.171535532405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45934.171535532405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45934.171535532405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45934.171535532405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45934.171535532405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45934.171535532405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45934.171535532405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45934.171535532405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45934.171535532405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45934.171535532405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45934.171535532405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45934.171535532405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45934.171535532405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45934.171535532405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45934.171535532405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45934.171535532405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45934.171535532405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45934.171535532405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45934.171535532405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45934.171535532405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45934.171535532405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45934.171535532405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45934.171535532405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45934.171535532405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45934.171535532405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45934.171535532405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45934.171535532405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45934.171535532405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45934.171535532405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45934.171535532405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45934.171535532405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45934.171535532405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45934.171535532405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45934.171535532405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45934.171535532405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45934.171535532405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45934.171535532405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45934.171535532405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45934.171535532405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45934.171535532405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45934.171535532405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45934.171535532405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45934.171535532405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45934.171535532405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45934.171535532405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45934.171535532405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45934.171535532405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45934.171535532405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45934.171535532405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45934.171535532405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45934.171535532405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45934.171535532405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45934.171535532405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45934.171535532405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45934.171535532405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45934.171535532405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45934.171535532405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45934.171535532405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45934.171535532405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45934.171535532405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45934.171535532405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45934.171535532405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45934.171535532405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45934.171535532405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45934.171535532405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45934.171535532405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45934.171535532405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45934.171535532405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45934.171535532405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45934.171535532405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45934.171535532405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45934.171535532405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45934.171535532405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45934.171535532405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45934.171535532405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45934.171535532405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45934.171535532405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45934.171535532405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45934.171535532405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45934.171535532405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45934.171535532405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45934.171535532405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45934.171535532405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45934.171535532405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45934.171535532405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45934.171535532405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45934.171535532405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45934.171535532405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45934.171535532405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45934.171535532405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45934.171535532405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45934.171535532405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45934.171535532405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45934.171535532405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45934.171535532405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45934.171535532405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45934.171535532405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45934.171535532405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45934.171535532405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45934.171535532405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45934.171535532405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45934.171535532405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45934.171535532405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45934.171535532405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45934.171535532405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45934.171535532405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45934.171535532405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45934.171535532405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45934.171535532405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45934.171535532405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45934.171535532405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45934.171535532405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45934.171535532405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45934.171535532405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45934.171535532405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45934.171535532405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45934.171535532405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45934.171535532405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45934.171535532405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45934.171535532405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45934.171535532405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45934.171535532405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45934.171535532405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45934.171535532405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45934.171535532405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45934.171535532405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45934.171535532405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45934.171535532405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45934.171535532405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45934.171535532405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45934.171535532405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45934.171535532405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45934.171535532405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45934.171535532405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45934.171535532405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45934.171535532405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45934.171535532405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45934.171535532405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45934.171535532405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45934.171535532405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45934.171535532405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45934.171535532405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45934.171535532405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45934.171535532405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45934.171535532405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45934.171535532405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45934.171535532405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45934.171535532405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45934.171535532405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45934.171535532405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45934.171535532405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45934.171535532405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45934.171535532405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45934.171535532405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45934.171535532405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45934.171535532405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45934.171535532405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45934.171535532405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45934.171535532405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45934.171535532405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45934.171535532405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45934.171535532405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45934.171535532405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45934.171535532405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45934.171535532405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45934.171535532405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45934.171535532405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45934.171535532405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45934.171535532405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45934.171535532405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45934.171535532405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45934.171535532405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45934.171535532405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45934.171535532405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45934.171535532405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45934.171535532405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45934.171535532405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45934.171535532405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45934.171535532405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45934.171535532405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45934.171535532405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45934.171535532405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45934.171535532405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45934.171535532405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45934.171535532405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45934.171535532405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45934.171535532405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45934.171535532405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45934.171535532405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45934.171535532405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45934.171535532405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45934.171535532405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45934.171535532405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45934.171535532405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45934.171535532405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45934.171535532405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45934.171535532405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45934.171535532405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45934.171535532405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45934.171535532405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45934.171535532405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45934.171535532405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45934.171535532405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45934.171535532405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45934.171535532405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45934.171535532405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45934.171535532405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45934.171535532405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45934.171535532405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45934.171535532405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45934.171535532405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45934.171535532405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45934.171535532405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45934.171535532405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45934.171535532405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45934.171535532405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45934.171535532405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45934.171535532405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45934.171535532405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45934.171535532405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45934.171535532405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45934.171535532405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45934.171535532405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45934.171535532405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45934.171535532405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45934.171535532405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45934.171535532405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45934.171535532405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45934.171535532405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45934.171535532405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45934.171535532405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45934.171535532405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45934.171535532405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45934.171535532405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45934.171535532405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45934.171535532405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45934.171535532405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45934.171535532405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45934.171535532405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45934.171535532405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45934.171535532405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45934.171535532405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45934.171535532405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45934.171535532405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45934.171535532405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45934.171535532405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45934.171535532405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45934.171535532405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45934.171535532405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45934.171535532405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45934.171535532405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45934.171535532405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45934.171535532405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45934.171535532405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45934.171535532405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45934.171535532405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45934.171535532405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45934.171535532405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45934.171535532405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45934.171535532405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45934.171535532405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45934.171535532405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45934.171535532405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45934.171535532405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45934.171535532405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45934.171535532405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45934.171535532405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45934.171535532405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45934.171535532405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45934.171535532405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45934.171535532405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45934.171535532405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45934.171535532405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45934.171535532405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45934.171535532405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45934.171535532405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45934.171535532405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45934.171535532405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45934.171535532405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45934.171535532405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45934.171535532405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45934.171535532405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45934.171535532405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45934.171535532405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45934.171535532405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45934.171535532405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45934.171535532405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45934.171535532405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45934.171535532405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45934.171535532405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45934.171535532405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45934.171535532405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45934.171535532405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45934.171535532405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45934.171535532405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45934.171535532405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45934.171535532405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45934.171535532405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45934.171535532405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45934.171535532405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45934.171535532405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45934.171535532405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45934.171535532405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45934.171535532405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45934.171535532405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45934.171535532405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45934.171535532405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45934.171535532405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45934.171535532405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45934.171535532405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45934.171535532405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45934.171535532405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45934.171535532405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45934.171535532405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45934.171535532405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45934.171535532405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45934.171535532405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45934.171535532405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45934.171535532405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45934.171535532405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45934.171535532405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45934.171535532405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45934.171535532405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45934.171535532405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45934.171535532405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45934.171535532405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45934.171535532405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45934.171535532405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45934.171535532405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45934.171535532405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45934.171535532405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45934.171535532405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45934.171535532405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45934.171535532405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45934.171535532405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45934.171535532405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45934.171535532405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45934.171535532405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45934.171535532405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45934.171535532405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45934.171535532405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45934.171535532405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45934.171535532405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45934.171535532405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45934.171535532405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45934.171535532405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45934.171535532405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45934.171535532405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45934.171535532405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45934.171535532405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45934.171535532405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45934.171535532405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45934.171535532405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45934.171535532405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45934.171535532405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45934.171535532405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45934.171535532405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45934.171535532405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45934.171535532405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45934.171535532405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45934.171535532405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45934.171535532405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45934.171535532405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45934.171535532405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45934.171535532405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45934.171535532405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45934.171535532405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45934.171535532405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45934.171535532405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45934.171535532405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45934.171535532405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45934.171535532405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45934.171535532405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45934.171535532405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45934.171535532405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45934.171535532405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45934.171535532405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45934.171535532405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45934.171535532405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45934.171535532405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45934.171535532405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45934.171535532405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45934.171535532405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45934.171535532405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45934.171535532405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45934.171535532405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45934.171535532405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45934.171535532405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45934.171535532405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45934.171535532405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45934.171535532405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45934.171535532405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45934.171535532405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45934.171535532405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45934.171535532405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45934.171535532405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45934.171535532405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45934.171535532405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45934.171535532405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45934.171535532405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45934.171535532405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45934.171535532405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45934.171535532405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45934.171535532405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45934.171535532405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45934.171535532405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45934.171535532405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45934.171535532405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45934.171535532405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45934.171535532405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45934.171535532405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45934.171535532405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45934.171535532405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45934.171535532405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45934.171535532405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45934.171535532405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45934.171535532405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45934.171535532405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45934.171535532405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45934.171535532405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45934.171535532405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45934.171535532405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45934.171535532405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45934.171535532405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45934.171535532405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45934.171535532405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45934.171535532405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45934.171535532405</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230.69081782407011</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3.2812576388896559</v>
      </c>
      <c r="H3" s="113">
        <v>45930.847372685188</v>
      </c>
      <c r="I3" s="110" t="str">
        <f>IFERROR(VLOOKUP(D3,DB!A:F,6,0),"")</f>
        <v>SCECO</v>
      </c>
      <c r="J3" s="110" t="str">
        <f>IFERROR(VLOOKUP(D3,DB!A:G,7,0),"")</f>
        <v>In progress</v>
      </c>
      <c r="K3" s="115" t="s">
        <v>39060</v>
      </c>
      <c r="L3" s="107" t="str">
        <f>IFERROR(VLOOKUP(D3,DB!A:I,9,0),"")</f>
        <v>Latis</v>
      </c>
    </row>
    <row r="4" spans="1:16" ht="36.75" customHeight="1">
      <c r="A4" s="110" t="s">
        <v>39061</v>
      </c>
      <c r="B4" s="110" t="str">
        <f>IFERROR(VLOOKUP(D4,DB!A:K,11,0),"")</f>
        <v>R4</v>
      </c>
      <c r="C4" s="111">
        <v>2</v>
      </c>
      <c r="D4" s="107" t="s">
        <v>36682</v>
      </c>
      <c r="E4" s="112" t="s">
        <v>38964</v>
      </c>
      <c r="F4" s="113">
        <v>45933.919965277775</v>
      </c>
      <c r="G4" s="114">
        <f ca="1">IFERROR(NOW()-F4,"")</f>
        <v>0.25157013889111113</v>
      </c>
      <c r="H4" s="113">
        <v>45933.903807870367</v>
      </c>
      <c r="I4" s="110" t="str">
        <f>IFERROR(VLOOKUP(D4,DB!A:F,6,0),"")</f>
        <v>Generator-SG</v>
      </c>
      <c r="J4" s="110" t="str">
        <f>IFERROR(VLOOKUP(D4,DB!A:G,7,0),"")</f>
        <v>Weak</v>
      </c>
      <c r="K4" s="115" t="s">
        <v>39062</v>
      </c>
      <c r="L4" s="107" t="str">
        <f>IFERROR(VLOOKUP(D4,DB!A:I,9,0),"")</f>
        <v>Latis</v>
      </c>
    </row>
    <row r="5" spans="1:16" ht="15" customHeight="1">
      <c r="A5" s="110" t="s">
        <v>39063</v>
      </c>
      <c r="B5" s="110" t="str">
        <f>IFERROR(VLOOKUP(D5,DB!A:K,11,0),"")</f>
        <v>R4</v>
      </c>
      <c r="C5" s="111">
        <v>1</v>
      </c>
      <c r="D5" s="107" t="s">
        <v>35145</v>
      </c>
      <c r="E5" s="112" t="s">
        <v>38964</v>
      </c>
      <c r="F5" s="113">
        <v>45934.12222222222</v>
      </c>
      <c r="G5" s="114">
        <f ca="1">IFERROR(NOW()-F5,"")</f>
        <v>4.9313194445858244E-2</v>
      </c>
      <c r="H5" s="113">
        <v>45934.144085648149</v>
      </c>
      <c r="I5" s="110" t="str">
        <f>IFERROR(VLOOKUP(D5,DB!A:F,6,0),"")</f>
        <v>SCECO</v>
      </c>
      <c r="J5" s="110" t="str">
        <f>IFERROR(VLOOKUP(D5,DB!A:G,7,0),"")</f>
        <v>Good</v>
      </c>
      <c r="K5" s="115" t="s">
        <v>39064</v>
      </c>
      <c r="L5" s="107" t="str">
        <f>IFERROR(VLOOKUP(D5,DB!A:I,9,0),"")</f>
        <v>Latis</v>
      </c>
    </row>
    <row r="6" spans="1:16" ht="15" customHeight="1">
      <c r="A6" s="110"/>
      <c r="B6" s="110" t="str">
        <f>IFERROR(VLOOKUP(D6,DB!A:K,11,0),"")</f>
        <v/>
      </c>
      <c r="C6" s="111"/>
      <c r="D6" s="107"/>
      <c r="E6" s="112"/>
      <c r="F6" s="113"/>
      <c r="G6" s="114">
        <f ca="1">IFERROR(NOW()-F6,"")</f>
        <v>45934.171535416666</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45934.171535416666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45934.171535416666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45934.171535416666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45934.171535416666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45934.171535416666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45934.171535416666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45934.171535416666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45934.171535416666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45934.171535416666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45934.171535416666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45934.171535416666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45934.171535416666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45934.171535416666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45934.171535416666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45934.171535416666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45934.171535416666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45934.171535416666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45934.171535416666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45934.171535416666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45934.171535416666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45934.171535416666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45934.171535416666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45934.171535416666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45934.171535416666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45934.171535416666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45934.171535416666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45934.171535416666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45934.171535416666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45934.171535416666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45934.171535416666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45934.171535416666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45934.171535416666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45934.171535416666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45934.171535416666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45934.171535416666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45934.171535416666</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42.339475231477991</v>
      </c>
      <c r="H2" s="38">
        <v>45891.790393518517</v>
      </c>
      <c r="I2" s="37" t="str">
        <f>IFERROR(VLOOKUP(D2,DB!A:F,6,0),"")</f>
        <v>Generator-SG</v>
      </c>
      <c r="J2" s="37" t="str">
        <f>IFERROR(VLOOKUP(D2,DB!A:G,7,0),"")</f>
        <v>Vandalized</v>
      </c>
      <c r="K2" s="37" t="s">
        <v>39066</v>
      </c>
      <c r="L2" s="37" t="str">
        <f>IFERROR(VLOOKUP(D2,DB!A:I,9,0),"")</f>
        <v>Latis</v>
      </c>
      <c r="M2" s="136"/>
    </row>
    <row r="3" spans="1:13" ht="30.75">
      <c r="A3" s="37" t="s">
        <v>39067</v>
      </c>
      <c r="B3" s="37" t="str">
        <f>IFERROR(VLOOKUP(D3,DB!A:K,11,0),"")</f>
        <v>R5</v>
      </c>
      <c r="C3" s="37">
        <v>1</v>
      </c>
      <c r="D3" s="37" t="s">
        <v>31295</v>
      </c>
      <c r="E3" s="37" t="s">
        <v>38967</v>
      </c>
      <c r="F3" s="38">
        <v>45926.188877314817</v>
      </c>
      <c r="G3" s="39">
        <f ca="1">IFERROR(NOW()-F3,"-")</f>
        <v>7.9826581018496654</v>
      </c>
      <c r="H3" s="38">
        <v>45926.158159722225</v>
      </c>
      <c r="I3" s="37" t="str">
        <f>IFERROR(VLOOKUP(D3,DB!A:F,6,0),"")</f>
        <v>SCECO</v>
      </c>
      <c r="J3" s="37" t="str">
        <f>IFERROR(VLOOKUP(D3,DB!A:G,7,0),"")</f>
        <v>Good</v>
      </c>
      <c r="K3" s="37" t="s">
        <v>39068</v>
      </c>
      <c r="L3" s="37" t="str">
        <f>IFERROR(VLOOKUP(D3,DB!A:I,9,0),"")</f>
        <v>Latis</v>
      </c>
      <c r="M3" s="136"/>
    </row>
    <row r="4" spans="1:13" ht="15">
      <c r="A4" s="37" t="s">
        <v>39069</v>
      </c>
      <c r="B4" s="37" t="str">
        <f>IFERROR(VLOOKUP(D4,DB!A:K,11,0),"")</f>
        <v>R5</v>
      </c>
      <c r="C4" s="37">
        <v>1</v>
      </c>
      <c r="D4" s="137" t="s">
        <v>36036</v>
      </c>
      <c r="E4" s="37" t="s">
        <v>38964</v>
      </c>
      <c r="F4" s="38">
        <v>45933.812557870369</v>
      </c>
      <c r="G4" s="39">
        <f ca="1">IFERROR(NOW()-F4,"-")</f>
        <v>0.35897754629695555</v>
      </c>
      <c r="H4" s="38">
        <v>45933.807002314818</v>
      </c>
      <c r="I4" s="37" t="str">
        <f>IFERROR(VLOOKUP(D4,DB!A:F,6,0),"")</f>
        <v>Generator-SG</v>
      </c>
      <c r="J4" s="37" t="str">
        <f>IFERROR(VLOOKUP(D4,DB!A:G,7,0),"")</f>
        <v>Dead</v>
      </c>
      <c r="K4" s="37" t="s">
        <v>39070</v>
      </c>
      <c r="L4" s="37" t="str">
        <f>IFERROR(VLOOKUP(D4,DB!A:I,9,0),"")</f>
        <v>Latis</v>
      </c>
      <c r="M4" s="136"/>
    </row>
    <row r="5" spans="1:13" ht="15">
      <c r="A5" s="37"/>
      <c r="B5" s="37" t="str">
        <f>IFERROR(VLOOKUP(D5,DB!A:K,11,0),"")</f>
        <v/>
      </c>
      <c r="C5" s="37"/>
      <c r="D5" s="37"/>
      <c r="E5" s="37"/>
      <c r="F5" s="38"/>
      <c r="G5" s="39">
        <f ca="1">IFERROR(NOW()-F5,"-")</f>
        <v>45934.171535416666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45934.171535416666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45934.171535416666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45934.171535416666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45934.171535416666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45934.171535416666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45934.171535416666</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45934.171535416666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45934.171535416666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45934.171535416666</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45934.171535416666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45934.171535416666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45934.171535416666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45934.171535416666</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45934.171535416666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45934.171535416666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45934.171535416666</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45934.171535416666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45934.171535416666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45934.171535416666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45934.171535416666</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45934.171535416666</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45934.171535416666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45934.171535416666</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45934.171535416666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45934.171535416666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45934.171535416666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45934.171535416666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45934.171535416666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45934.171535416666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45934.171535416666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45934.171535416666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45934.171535416666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45934.171535416666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45934.171535416666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45934.171535416666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45934.171535416666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45934.171535416666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45934.171535416666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45934.171535416666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45934.171535416666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45934.171535416666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45934.171535416666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45934.171535416666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45934.171535416666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45934.171535416666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45934.171535416666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45934.171535416666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45934.171535416666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45934.171535416666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45934.171535416666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45934.171535416666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45934.171535416666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45934.171535416666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45934.171535416666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45934.171535416666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45934.171535416666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45934.171535416666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45934.171535416666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45934.171535416666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45934.171535416666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45934.171535416666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45934.171535416666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45934.171535416666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45934.171535416666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45934.171535416666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45934.171535416666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45934.171535416666</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45934.171535416666</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45934.171535416666</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45934.171535416666</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45934.171535416666</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45934.171535416666</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45934.171535416666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45934.171535416666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45934.171535416666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45934.171535416666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45934.171535416666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45934.171535416666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45934.171535416666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45934.171535416666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45934.171535416666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45934.171535416666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45934.171535416666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45934.171535416666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45934.171535416666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45934.171535416666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45934.171535416666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45934.171535416666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45934.171535416666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45934.171535416666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45934.171535416666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45934.171535416666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45934.171535416666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45934.171535416666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45934.171535416666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45934.171535416666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45934.171535416666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45934.171535416666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45934.171535416666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45934.171535416666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45934.171535416666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45934.171535416666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45934.171535416666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45934.171535416666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45934.171535416666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45934.171535416666</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45934.171535416666</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45934.171535416666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45934.171535416666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45934.171535416666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45934.171535416666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45934.171535416666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45934.171535416666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45934.171535416666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45934.171535416666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45934.171535416666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45934.171535416666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45934.171535416666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45934.171535416666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45934.171535416666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45934.171535416666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45934.171535416666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45934.171535416666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45934.171535416666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45934.171535416666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45934.171535416666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45934.171535416666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45934.171535416666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45934.171535416666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45934.171535416666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45934.171535416666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45934.171535416666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45934.171535416666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45934.171535416666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45934.171535416666</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45934.171535416666</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45934.171535416666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45934.171535416666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45934.171535416666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45934.171535416666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45934.171535416666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45934.171535416666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45934.171535416666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45934.171535416666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45934.171535416666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45934.171535416666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45934.171535416666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45934.171535416666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45934.171535416666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45934.171535416666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45934.171535416666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45934.171535416666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45934.171535416666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45934.171535416666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45934.171535416666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45934.171535416666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45934.171535416666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45934.171535416666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45934.171535416666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45934.171535416666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45934.171535416666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45934.171535416666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45934.171535416666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45934.171535416666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45934.171535416666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45934.171535416666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45934.171535416666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45934.171535416666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45934.171535416666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45934.171535416666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45934.171535416666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45934.171535416666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45934.171535416666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45934.171535416666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45934.171535416666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45934.171535416666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45934.171535416666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45934.171535416666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45934.171535416666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45934.171535416666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45934.171535416666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45934.171535416666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45934.171535416666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45934.171535416666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45934.171535416666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45934.171535416666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45934.171535416666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45934.171535416666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45934.171535416666</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45934.171535416666</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9"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37" t="s">
        <v>5398</v>
      </c>
      <c r="C2" s="137">
        <v>1</v>
      </c>
      <c r="D2" s="137" t="s">
        <v>32861</v>
      </c>
      <c r="E2" s="137" t="s">
        <v>39072</v>
      </c>
      <c r="F2" s="138">
        <v>45933.880972222221</v>
      </c>
      <c r="G2" s="139">
        <f ca="1">IFERROR(NOW()-F2,"-")</f>
        <v>0.29056319444498513</v>
      </c>
      <c r="H2" s="140">
        <v>45929.455266203702</v>
      </c>
      <c r="I2" s="137" t="str">
        <f>IFERROR(VLOOKUP(D2,DB!A:F,6,0),"")</f>
        <v>SCECO</v>
      </c>
      <c r="J2" s="137" t="str">
        <f>IFERROR(VLOOKUP(D2,DB!A:G,7,0),"")</f>
        <v>In progress</v>
      </c>
      <c r="K2" s="137" t="s">
        <v>39073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39074</v>
      </c>
      <c r="B3" s="137" t="s">
        <v>5398</v>
      </c>
      <c r="C3" s="137">
        <v>1</v>
      </c>
      <c r="D3" s="137" t="s">
        <v>34463</v>
      </c>
      <c r="E3" s="137" t="s">
        <v>39072</v>
      </c>
      <c r="F3" s="138">
        <v>45926.772847222222</v>
      </c>
      <c r="G3" s="139">
        <f ca="1">IFERROR(NOW()-F3,"-")</f>
        <v>7.398688194443821</v>
      </c>
      <c r="H3" s="140">
        <v>45927.449074074102</v>
      </c>
      <c r="I3" s="137" t="str">
        <f>IFERROR(VLOOKUP(D3,DB!A:F,6,0),"")</f>
        <v>SCECO</v>
      </c>
      <c r="J3" s="137" t="str">
        <f>IFERROR(VLOOKUP(D3,DB!A:G,7,0),"")</f>
        <v>Weak</v>
      </c>
      <c r="K3" s="137" t="s">
        <v>39073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39075</v>
      </c>
      <c r="B4" s="137" t="s">
        <v>5398</v>
      </c>
      <c r="C4" s="137">
        <v>1</v>
      </c>
      <c r="D4" s="137" t="s">
        <v>33408</v>
      </c>
      <c r="E4" s="137" t="s">
        <v>38964</v>
      </c>
      <c r="F4" s="138">
        <v>45932.818645833337</v>
      </c>
      <c r="G4" s="139">
        <f ca="1">IFERROR(NOW()-F4,"-")</f>
        <v>1.3528895833296701</v>
      </c>
      <c r="H4" s="140">
        <v>45931.969363425924</v>
      </c>
      <c r="I4" s="137" t="str">
        <f>IFERROR(VLOOKUP(D4,DB!A:F,6,0),"")</f>
        <v>SCECO</v>
      </c>
      <c r="J4" s="137" t="str">
        <f>IFERROR(VLOOKUP(D4,DB!A:G,7,0),"")</f>
        <v>Dead</v>
      </c>
      <c r="K4" s="137" t="s">
        <v>39073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37" t="str">
        <f>IFERROR(VLOOKUP(D5,DB!A:K,11,0),"")</f>
        <v>R6</v>
      </c>
      <c r="C5" s="137">
        <v>1</v>
      </c>
      <c r="D5" s="137" t="s">
        <v>33684</v>
      </c>
      <c r="E5" s="137" t="s">
        <v>38964</v>
      </c>
      <c r="F5" s="140">
        <v>45933.705324074072</v>
      </c>
      <c r="G5" s="139">
        <f ca="1">IFERROR(NOW()-F5,"-")</f>
        <v>0.46621134259476094</v>
      </c>
      <c r="H5" s="140">
        <v>45933.228229166663</v>
      </c>
      <c r="I5" s="137" t="str">
        <f>IFERROR(VLOOKUP(D5,DB!A:F,6,0),"")</f>
        <v>SCECO</v>
      </c>
      <c r="J5" s="137" t="str">
        <f>IFERROR(VLOOKUP(D5,DB!A:G,7,0),"")</f>
        <v>Weak</v>
      </c>
      <c r="K5" s="137" t="s">
        <v>39077</v>
      </c>
      <c r="L5" s="137" t="str">
        <f>IFERROR(VLOOKUP(D5,DB!A:I,9,0),"")</f>
        <v>Latis</v>
      </c>
    </row>
    <row r="6" spans="1:16383" ht="31.5" customHeight="1">
      <c r="A6" s="137" t="s">
        <v>39078</v>
      </c>
      <c r="B6" s="137" t="str">
        <f>IFERROR(VLOOKUP(D6,DB!A:K,11,0),"")</f>
        <v>R6</v>
      </c>
      <c r="C6" s="137">
        <v>3</v>
      </c>
      <c r="D6" s="137" t="s">
        <v>33728</v>
      </c>
      <c r="E6" s="137" t="s">
        <v>38964</v>
      </c>
      <c r="F6" s="140">
        <v>45933.920601851853</v>
      </c>
      <c r="G6" s="139">
        <f ca="1">IFERROR(NOW()-F6,"-")</f>
        <v>0.2509335648137494</v>
      </c>
      <c r="H6" s="140">
        <v>45933.858310185184</v>
      </c>
      <c r="I6" s="137" t="str">
        <f>IFERROR(VLOOKUP(D6,DB!A:F,6,0),"")</f>
        <v>SCECO</v>
      </c>
      <c r="J6" s="137" t="str">
        <f>IFERROR(VLOOKUP(D6,DB!A:G,7,0),"")</f>
        <v>Weak</v>
      </c>
      <c r="K6" s="137" t="s">
        <v>39079</v>
      </c>
      <c r="L6" s="137" t="str">
        <f>IFERROR(VLOOKUP(D6,DB!A:I,9,0),"")</f>
        <v>Latis</v>
      </c>
      <c r="M6" s="137"/>
    </row>
    <row r="7" spans="1:16383" ht="31.5" customHeight="1">
      <c r="A7" s="121"/>
      <c r="B7" s="137" t="str">
        <f>IFERROR(VLOOKUP(D7,DB!A:K,11,0),"")</f>
        <v/>
      </c>
      <c r="C7" s="137"/>
      <c r="D7" s="137"/>
      <c r="E7" s="137"/>
      <c r="F7" s="137"/>
      <c r="G7" s="139">
        <f ca="1">IFERROR(NOW()-F7,"-")</f>
        <v>45934.171535416666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45934.171535416666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45934.171535416666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45934.171535416666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45934.171535416666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45934.171535416666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45934.171535416666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45934.171535416666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45934.171535416666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45934.171535416666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45934.171535416666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45934.171535416666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45934.171535416666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45934.171535416666</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45934.171535416666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45934.171535416666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45934.171535416666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45934.171535416666</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45934.171535416666</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45934.171535416666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45934.171535416666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45934.171535416666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45934.171535416666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45934.171535416666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45934.171535416666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45934.171535416666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45934.171535416666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45934.171535416666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45934.171535416666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45934.171535416666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45934.171535416666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45934.171535416666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45934.171535416666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45934.171535416666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45934.171535416666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45934.171535416666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45934.171535416666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45934.171535416666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45934.171535416666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45934.171535416666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45934.171535416666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45934.171535416666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45934.171535416666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45934.171535416666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45934.171535416666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45934.171535416666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45934.171535416666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45934.171535416666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45934.171535416666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45934.171535416666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45934.171535416666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45934.171535416666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45934.171535416666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45934.171535416666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45934.171535416666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45934.171535416666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45934.171535416666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45934.171535416666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45934.171535416666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45934.171535416666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45934.171535416666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45934.171535416666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45934.171535416666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45934.171535416666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45934.171535416666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45934.171535416666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45934.171535416666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45934.171535416666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45934.171535416666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45934.171535416666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45934.171535416666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45934.171535416666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45934.171535416666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45934.171535416666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45934.171535416666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45934.171535416666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45934.171535416666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45934.171535416666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45934.171535416666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45934.171535416666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45934.171535416666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45934.171535416666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45934.171535416666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45934.171535416666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45934.171535416666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45934.171535416666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45934.171535416666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45934.171535416666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45934.171535416666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45934.171535416666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45934.171535416666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45934.171535416666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45934.171535416666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45934.171535416666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45934.171535416666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45934.171535416666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45934.171535416666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45934.171535416666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45934.171535416666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45934.171535416666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45934.171535416666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45934.171535416666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45934.171535416666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45934.171535416666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45934.171535416666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45934.171535416666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45934.171535416666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45934.171535416666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45934.171535416666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45934.171535416666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45934.171535416666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45934.171535416666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45934.171535416666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45934.171535416666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45934.171535416666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45934.171535416666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45934.171535416666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45934.171535416666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45934.171535416666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45934.171535416666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45934.171535416666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45934.171535416666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45934.171535416666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45934.171535416666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45934.171535416666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45934.171535416666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45934.171535416666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45934.171535416666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45934.171535416666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45934.171535416666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45934.171535416666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45934.171535416666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45934.171535416666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45934.171535416666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45934.171535416666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45934.171535416666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45934.171535416666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45934.171535416666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45934.171535416666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45934.171535416666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45934.171535416666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45934.171535416666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45934.171535416666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45934.171535416666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45934.171535416666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45934.171535416666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45934.171535416666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45934.171535416666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45934.171535416666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45934.171535416666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45934.171535416666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45934.171535416666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45934.171535416666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45934.171535416666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45934.171535416666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45934.171535416666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45934.171535416666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45934.171535416666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45934.171535416666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45934.171535416666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45934.171535416666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45934.171535416666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45934.171535416666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45934.171535416666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45934.171535416666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45934.171535416666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45934.171535416666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45934.171535416666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45934.171535416666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45934.171535416666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45934.171535416666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45934.171535416666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45934.171535416666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45934.171535416666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45934.171535416666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45934.171535416666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45934.171535416666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45934.171535416666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45934.171535416666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45934.171535416666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45934.171535416666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45934.171535416666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45934.171535416666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45934.171535416666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45934.171535416666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45934.171535416666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45934.171535416666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45934.171535416666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45934.171535416666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45934.171535416666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45934.171535416666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45934.171535416666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45934.171535416666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45934.171535416666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45934.171535416666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45934.171535416666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45934.171535416666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45934.171535416666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45934.171535416666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45934.171535416666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45934.171535416666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45934.171535416666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45934.171535416666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45934.171535416666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45934.171535416666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45934.171535416666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45934.171535416666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45934.171535416666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45934.171535416666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45934.171535416666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45934.171535416666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45934.171535416666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45934.171535416666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45934.171535416666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45934.171535416666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45934.171535416666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45934.171535416666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45934.171535416666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45934.171535416666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45934.171535416666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45934.171535416666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45934.171535416666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45934.171535416666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45934.171535416666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45934.171535416666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45934.171535416666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45934.171535416666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45934.171535416666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45934.171535416666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45934.171535416666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45934.171535416666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45934.171535416666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45934.171535416666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45934.171535416666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45934.171535416666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45934.171535416666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45934.171535416666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45934.171535416666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45934.171535416666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45934.171535416666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45934.171535416666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45934.171535416666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45934.171535416666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45934.171535416666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45934.171535416666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45934.171535416666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45934.171535416666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45934.171535416666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45934.171535416666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45934.171535416666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45934.171535416666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45934.171535416666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45934.171535416666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45934.171535416666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45934.171535416666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45934.171535416666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45934.171535416666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45934.171535416666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45934.171535416666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45934.171535416666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45934.171535416666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45934.171535416666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45934.171535416666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45934.171535416666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45934.171535416666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45934.171535416666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45934.171535416666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45934.171535416666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45934.171535416666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45934.171535416666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45934.171535416666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45934.171535416666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45934.171535416666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45934.171535416666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45934.171535416666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45934.171535416666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45934.171535416666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45934.171535416666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45934.171535416666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45934.171535416666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45934.171535416666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45934.171535416666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45934.171535416666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45934.171535416666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45934.171535416666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45934.171535416666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45934.171535416666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45934.171535416666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45934.171535416666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45934.171535416666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45934.171535416666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45934.171535416666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45934.171535416666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45934.171535416666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45934.171535416666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45934.171535416666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45934.171535416666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45934.171535416666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45934.171535416666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45934.171535416666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45934.171535416666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45934.171535416666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45934.171535416666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45934.171535416666</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2025-10-04T01:08:59Z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