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570" documentId="13_ncr:1_{F6CB121F-512D-4AA6-A0C1-0FB36C537598}" xr6:coauthVersionLast="47" xr6:coauthVersionMax="47" xr10:uidLastSave="{88C536BB-ADD0-40AF-ADC8-E7584EA4C62F}"/>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I15" i="4"/>
  <c r="J15" i="4"/>
  <c r="I16" i="4"/>
  <c r="J16" i="4"/>
  <c r="I2" i="6"/>
  <c r="J2" i="6"/>
  <c r="I3" i="6"/>
  <c r="J3" i="6"/>
  <c r="I4" i="6"/>
  <c r="J4" i="6"/>
  <c r="I5" i="6"/>
  <c r="J5" i="6"/>
  <c r="I6" i="6"/>
  <c r="J6" i="6"/>
  <c r="I7" i="6"/>
  <c r="J7" i="6"/>
  <c r="I8" i="6"/>
  <c r="J8" i="6"/>
  <c r="I9" i="6"/>
  <c r="J9" i="6"/>
  <c r="I10" i="6"/>
  <c r="J10"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J11" i="6"/>
  <c r="J12" i="6"/>
  <c r="J13" i="6"/>
  <c r="J14" i="6"/>
  <c r="J15" i="6"/>
  <c r="J16" i="6"/>
  <c r="I3" i="5"/>
  <c r="B6" i="6"/>
  <c r="G6" i="6"/>
  <c r="L6" i="6"/>
  <c r="B7" i="6"/>
  <c r="G7" i="6"/>
  <c r="L7" i="6"/>
  <c r="B8" i="6"/>
  <c r="G8" i="6"/>
  <c r="L8" i="6"/>
  <c r="B9" i="6"/>
  <c r="G9" i="6"/>
  <c r="L9" i="6"/>
  <c r="B10" i="6"/>
  <c r="G10" i="6"/>
  <c r="L10" i="6"/>
  <c r="B11" i="6"/>
  <c r="G11" i="6"/>
  <c r="L11" i="6"/>
  <c r="B12" i="6"/>
  <c r="G12" i="6"/>
  <c r="L12" i="6"/>
  <c r="B13" i="6"/>
  <c r="G13" i="6"/>
  <c r="L13" i="6"/>
  <c r="B14" i="6"/>
  <c r="G14" i="6"/>
  <c r="L14" i="6"/>
  <c r="B15" i="6"/>
  <c r="G15" i="6"/>
  <c r="L15" i="6"/>
  <c r="B16" i="6"/>
  <c r="G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2" i="6"/>
  <c r="G2" i="6"/>
  <c r="L2" i="6"/>
  <c r="B3" i="6"/>
  <c r="G3" i="6"/>
  <c r="L3" i="6"/>
  <c r="B4" i="6"/>
  <c r="G4" i="6"/>
  <c r="L4" i="6"/>
  <c r="B5" i="6"/>
  <c r="G5" i="6"/>
  <c r="L5"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<sst xmlns="http://schemas.openxmlformats.org/spreadsheetml/2006/main" count="179013" uniqueCount="39099">
  <si>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</si>
  <si>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</si>
  <si>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</si>
  <si>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</si>
  <si>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</si>
  <si>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</si>
  <si>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</si>
  <si>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</si>
  <si>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</si>
  <si>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</si>
  <si>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</si>
  <si>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</si>
  <si>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</si>
  <si>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</si>
  <si>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</si>
  <si>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</si>
  <si>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</si>
  <si>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</si>
  <si>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</si>
  <si>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</si>
  <si>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</si>
  <si>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</si>
  <si>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</si>
  <si>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</si>
  <si>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</si>
  <si>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</si>
  <si>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</si>
  <si>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</si>
  <si>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</si>
  <si>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</si>
  <si>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</si>
  <si>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</si>
  <si>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</si>
  <si>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</si>
  <si>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</si>
  <si>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</si>
  <si>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</si>
  <si>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</si>
  <si>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</si>
  <si>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</si>
  <si>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</si>
  <si>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</si>
  <si>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</si>
  <si>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</si>
  <si>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</si>
  <si>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</si>
  <si>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</si>
  <si>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</si>
  <si>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</si>
  <si>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</si>
  <si>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</si>
  <si>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</si>
  <si>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</si>
  <si>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</si>
  <si>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</si>
  <si>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</si>
  <si>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</si>
  <si>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</si>
  <si>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</si>
  <si>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</si>
  <si>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</si>
  <si>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</si>
  <si>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</si>
  <si>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</si>
  <si>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</si>
  <si>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</si>
  <si>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</si>
  <si>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</si>
  <si>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</si>
  <si>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</si>
  <si>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</si>
  <si>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</si>
  <si>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</si>
  <si>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</si>
  <si>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</si>
  <si>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</si>
  <si>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</si>
  <si>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</si>
  <si>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</si>
  <si>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</si>
  <si>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</si>
  <si>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</si>
  <si>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</si>
  <si>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</si>
  <si>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</si>
  <si>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</si>
  <si>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</si>
  <si>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</si>
  <si>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</si>
  <si>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</si>
  <si>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</si>
  <si>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</si>
  <si>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</si>
  <si>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</si>
  <si>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</si>
  <si>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</si>
  <si>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</si>
  <si>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</si>
  <si>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</si>
  <si>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</si>
  <si>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</si>
  <si>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</si>
  <si>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</si>
  <si>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</si>
  <si>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</si>
  <si>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</si>
  <si>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</si>
  <si>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</si>
  <si>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</si>
  <si>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</si>
  <si>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</si>
  <si>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</si>
  <si>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</si>
  <si>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</si>
  <si>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</si>
  <si>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</si>
  <si>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</si>
  <si>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</si>
  <si>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</si>
  <si>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</si>
  <si>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</si>
  <si>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</si>
  <si>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</si>
  <si>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</si>
  <si>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</si>
  <si>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</si>
  <si>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</si>
  <si>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</si>
  <si>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</si>
  <si>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</si>
  <si>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</si>
  <si>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</si>
  <si>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</si>
  <si>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</si>
  <si>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</si>
  <si>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</si>
  <si>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</si>
  <si>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</si>
  <si>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</si>
  <si>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</si>
  <si>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</si>
  <si>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</si>
  <si>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</si>
  <si>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</si>
  <si>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</si>
  <si>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</si>
  <si>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</si>
  <si>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</si>
  <si>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</si>
  <si>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</si>
  <si>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</si>
  <si>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</si>
  <si>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</si>
  <si>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</si>
  <si>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</si>
  <si>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</si>
  <si>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</si>
  <si>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</si>
  <si>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</si>
  <si>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</si>
  <si>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</si>
  <si>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</si>
  <si>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</si>
  <si>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</si>
  <si>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</si>
  <si>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</si>
  <si>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</si>
  <si>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</si>
  <si>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</si>
  <si>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</si>
  <si>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</si>
  <si>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</si>
  <si>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</si>
  <si>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</si>
  <si>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</si>
  <si>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</si>
  <si>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</si>
  <si>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</si>
  <si>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</si>
  <si>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</si>
  <si>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</si>
  <si>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</si>
  <si>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</si>
  <si>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</si>
  <si>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</si>
  <si>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</si>
  <si>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</si>
  <si>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</si>
  <si>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</si>
  <si>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</si>
  <si>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</si>
  <si>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</si>
  <si>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</si>
  <si>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</si>
  <si>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</si>
  <si>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</si>
  <si>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</si>
  <si>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</si>
  <si>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</si>
  <si>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</si>
  <si>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</si>
  <si>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</si>
  <si>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</si>
  <si>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</si>
  <si>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</si>
  <si>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</si>
  <si>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</si>
  <si>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</si>
  <si>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</si>
  <si>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</si>
  <si>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</si>
  <si>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</si>
  <si>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</si>
  <si>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</si>
  <si>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</si>
  <si>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</si>
  <si>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</si>
  <si>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</si>
  <si>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</si>
  <si>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</si>
  <si>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</si>
  <si>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</si>
  <si>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</si>
  <si>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</si>
  <si>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</si>
  <si>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</si>
  <si>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</si>
  <si>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</si>
  <si>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</si>
  <si>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</si>
  <si>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</si>
  <si>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</si>
  <si>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</si>
  <si>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</si>
  <si>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</si>
  <si>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</si>
  <si>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</si>
  <si>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</si>
  <si>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</si>
  <si>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</si>
  <si>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</si>
  <si>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</si>
  <si>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</si>
  <si>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</si>
  <si>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</si>
  <si>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</si>
  <si>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</si>
  <si>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</si>
  <si>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</si>
  <si>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</si>
  <si>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</si>
  <si>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</si>
  <si>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</si>
  <si>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</si>
  <si>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</si>
  <si>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</si>
  <si>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</si>
  <si>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</si>
  <si>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</si>
  <si>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</si>
  <si>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</si>
  <si>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</si>
  <si>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</si>
  <si>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</si>
  <si>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</si>
  <si>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</si>
  <si>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</si>
  <si>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</si>
  <si>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</si>
  <si>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</si>
  <si>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</si>
  <si>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</si>
  <si>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</si>
  <si>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</si>
  <si>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</si>
  <si>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</si>
  <si>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</si>
  <si>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</si>
  <si>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</si>
  <si>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</si>
  <si>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</si>
  <si>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</si>
  <si>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</si>
  <si>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</si>
  <si>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</si>
  <si>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</si>
  <si>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</si>
  <si>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</si>
  <si>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</si>
  <si>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</si>
  <si>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</si>
  <si>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</si>
  <si>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</si>
  <si>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</si>
  <si>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</si>
  <si>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</si>
  <si>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</si>
  <si>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</si>
  <si>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</si>
  <si>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</si>
  <si>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</si>
  <si>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</si>
  <si>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</si>
  <si>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</si>
  <si>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</si>
  <si>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</si>
  <si>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</si>
  <si>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</si>
  <si>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</si>
  <si>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</si>
  <si>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</si>
  <si>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</si>
  <si>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</si>
  <si>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</si>
  <si>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</si>
  <si>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</si>
  <si>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</si>
  <si>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</si>
  <si>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</si>
  <si>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</si>
  <si>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</si>
  <si>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</si>
  <si>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</si>
  <si>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</si>
  <si>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</si>
  <si>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</si>
  <si>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</si>
  <si>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</si>
  <si>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</si>
  <si>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</si>
  <si>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</si>
  <si>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</si>
  <si>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</si>
  <si>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</si>
  <si>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</si>
  <si>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</si>
  <si>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</si>
  <si>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</si>
  <si>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</si>
  <si>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</si>
  <si>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</si>
  <si>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</si>
  <si>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</si>
  <si>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</si>
  <si>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</si>
  <si>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</si>
  <si>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</si>
  <si>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</si>
  <si>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</si>
  <si>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</si>
  <si>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</si>
  <si>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</si>
  <si>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</si>
  <si>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</si>
  <si>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</si>
  <si>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</si>
  <si>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</si>
  <si>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</si>
  <si>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</si>
  <si>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</si>
  <si>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</si>
  <si>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</si>
  <si>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</si>
  <si>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</si>
  <si>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</si>
  <si>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</si>
  <si>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</si>
  <si>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</si>
  <si>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</si>
  <si>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</si>
  <si>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</si>
  <si>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</si>
  <si>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</si>
  <si>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</si>
  <si>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</si>
  <si>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</si>
  <si>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</si>
  <si>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</si>
  <si>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</si>
  <si>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</si>
  <si>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</si>
  <si>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</si>
  <si>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</si>
  <si>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</si>
  <si>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</si>
  <si>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</si>
  <si>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</si>
  <si>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</si>
  <si>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</si>
  <si>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</si>
  <si>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</si>
  <si>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</si>
  <si>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</si>
  <si>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</si>
  <si>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</si>
  <si>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</si>
  <si>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</si>
  <si>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</si>
  <si>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</si>
  <si>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</si>
  <si>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</si>
  <si>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</si>
  <si>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</si>
  <si>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</si>
  <si>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</si>
  <si>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</si>
  <si>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</si>
  <si>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</si>
  <si>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</si>
  <si>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</si>
  <si>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</si>
  <si>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</si>
  <si>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</si>
  <si>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</si>
  <si>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</si>
  <si>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</si>
  <si>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</si>
  <si>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</si>
  <si>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</si>
  <si>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</si>
  <si>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</si>
  <si>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</si>
  <si>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</si>
  <si>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</si>
  <si>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</si>
  <si>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</si>
  <si>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</si>
  <si>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</si>
  <si>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</si>
  <si>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</si>
  <si>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</si>
  <si>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</si>
  <si>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</si>
  <si>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</si>
  <si>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</si>
  <si>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</si>
  <si>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</si>
  <si>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</si>
  <si>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</si>
  <si>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</si>
  <si>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</si>
  <si>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</si>
  <si>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</si>
  <si>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</si>
  <si>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</si>
  <si>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</si>
  <si>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</si>
  <si>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</si>
  <si>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</si>
  <si>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</si>
  <si>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</si>
  <si>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</si>
  <si>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</si>
  <si>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</si>
  <si>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</si>
  <si>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</si>
  <si>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</si>
  <si>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</si>
  <si>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</si>
  <si>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</si>
  <si>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</si>
  <si>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</si>
  <si>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</si>
  <si>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</si>
  <si>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</si>
  <si>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</si>
  <si>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</si>
  <si>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</si>
  <si>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</si>
  <si>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</si>
  <si>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</si>
  <si>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</si>
  <si>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</si>
  <si>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</si>
  <si>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</si>
  <si>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</si>
  <si>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</si>
  <si>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</si>
  <si>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</si>
  <si>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</si>
  <si>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</si>
  <si>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</si>
  <si>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</si>
  <si>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</si>
  <si>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</si>
  <si>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</si>
  <si>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</si>
  <si>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</si>
  <si>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</si>
  <si>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</si>
  <si>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</si>
  <si>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</si>
  <si>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</si>
  <si>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</si>
  <si>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</si>
  <si>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</si>
  <si>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</si>
  <si>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</si>
  <si>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</si>
  <si>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</si>
  <si>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</si>
  <si>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</si>
  <si>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</si>
  <si>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</si>
  <si>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</si>
  <si>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</si>
  <si>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</si>
  <si>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</si>
  <si>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</si>
  <si>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</si>
  <si>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</si>
  <si>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</si>
  <si>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</si>
  <si>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</si>
  <si>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</si>
  <si>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</si>
  <si>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</si>
  <si>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</si>
  <si>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</si>
  <si>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</si>
  <si>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</si>
  <si>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</si>
  <si>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</si>
  <si>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</si>
  <si>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</si>
  <si>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</si>
  <si>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</si>
  <si>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</si>
  <si>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</si>
  <si>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</si>
  <si>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</si>
  <si>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</si>
  <si>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</si>
  <si>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</si>
  <si>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</si>
  <si>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</si>
  <si>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</si>
  <si>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</si>
  <si>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</si>
  <si>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</si>
  <si>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</si>
  <si>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</si>
  <si>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</si>
  <si>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</si>
  <si>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</si>
  <si>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</si>
  <si>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</si>
  <si>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</si>
  <si>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</si>
  <si>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</si>
  <si>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</si>
  <si>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</si>
  <si>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</si>
  <si>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</si>
  <si>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</si>
  <si>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</si>
  <si>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</si>
  <si>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</si>
  <si>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</si>
  <si>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</si>
  <si>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</si>
  <si>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</si>
  <si>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</si>
  <si>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</si>
  <si>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</si>
  <si>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</si>
  <si>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</si>
  <si>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</si>
  <si>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</si>
  <si>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</si>
  <si>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</si>
  <si>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</si>
  <si>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</si>
  <si>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</si>
  <si>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</si>
  <si>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</si>
  <si>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</si>
  <si>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</si>
  <si>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</si>
  <si>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</si>
  <si>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</si>
  <si>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</si>
  <si>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</si>
  <si>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</si>
  <si>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</si>
  <si>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</si>
  <si>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</si>
  <si>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</si>
  <si>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</si>
  <si>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</si>
  <si>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</si>
  <si>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</si>
  <si>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</si>
  <si>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</si>
  <si>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</si>
  <si>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</si>
  <si>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</si>
  <si>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</si>
  <si>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</si>
  <si>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</si>
  <si>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</si>
  <si>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</si>
  <si>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</si>
  <si>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</si>
  <si>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</si>
  <si>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</si>
  <si>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</si>
  <si>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</si>
  <si>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</si>
  <si>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</si>
  <si>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</si>
  <si>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</si>
  <si>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</si>
  <si>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</si>
  <si>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</si>
  <si>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</si>
  <si>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</si>
  <si>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</si>
  <si>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</si>
  <si>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</si>
  <si>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</si>
  <si>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</si>
  <si>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</si>
  <si>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</si>
  <si>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</si>
  <si>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</si>
  <si>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</si>
  <si>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</si>
  <si>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</si>
  <si>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</si>
  <si>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</si>
  <si>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</si>
  <si>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</si>
  <si>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</si>
  <si>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</si>
  <si>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</si>
  <si>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</si>
  <si>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</si>
  <si>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</si>
  <si>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</si>
  <si>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</si>
  <si>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</si>
  <si>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</si>
  <si>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</si>
  <si>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</si>
  <si>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</si>
  <si>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</si>
  <si>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</si>
  <si>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</si>
  <si>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</si>
  <si>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</si>
  <si>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</si>
  <si>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</si>
  <si>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</si>
  <si>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</si>
  <si>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</si>
  <si>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</si>
  <si>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</si>
  <si>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</si>
  <si>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</si>
  <si>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</si>
  <si>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</si>
  <si>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</si>
  <si>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</si>
  <si>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</si>
  <si>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</si>
  <si>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</si>
  <si>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</si>
  <si>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</si>
  <si>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</si>
  <si>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</si>
  <si>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</si>
  <si>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</si>
  <si>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</si>
  <si>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</si>
  <si>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</si>
  <si>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</si>
  <si>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</si>
  <si>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</si>
  <si>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</si>
  <si>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</si>
  <si>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</si>
  <si>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</si>
  <si>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</si>
  <si>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</si>
  <si>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</si>
  <si>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</si>
  <si>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</si>
  <si>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</si>
  <si>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</si>
  <si>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</si>
  <si>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</si>
  <si>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</si>
  <si>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</si>
  <si>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</si>
  <si>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</si>
  <si>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</si>
  <si>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</si>
  <si>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</si>
  <si>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</si>
  <si>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</si>
  <si>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</si>
  <si>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</si>
  <si>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</si>
  <si>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</si>
  <si>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</si>
  <si>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</si>
  <si>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</si>
  <si>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</si>
  <si>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</si>
  <si>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</si>
  <si>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</si>
  <si>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</si>
  <si>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</si>
  <si>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</si>
  <si>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</si>
  <si>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</si>
  <si>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</si>
  <si>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</si>
  <si>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</si>
  <si>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</si>
  <si>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</si>
  <si>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</si>
  <si>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</si>
  <si>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</si>
  <si>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</si>
  <si>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</si>
  <si>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</si>
  <si>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</si>
  <si>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</si>
  <si>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</si>
  <si>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</si>
  <si>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</si>
  <si>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</si>
  <si>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</si>
  <si>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</si>
  <si>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</si>
  <si>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</si>
  <si>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</si>
  <si>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</si>
  <si>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</si>
  <si>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</si>
  <si>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</si>
  <si>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</si>
  <si>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</si>
  <si>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</si>
  <si>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</si>
  <si>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</si>
  <si>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</si>
  <si>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</si>
  <si>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</si>
  <si>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</si>
  <si>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</si>
  <si>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</si>
  <si>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</si>
  <si>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</si>
  <si>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</si>
  <si>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</si>
  <si>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</si>
  <si>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</si>
  <si>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</si>
  <si>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</si>
  <si>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</si>
  <si>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</si>
  <si>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</si>
  <si>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</si>
  <si>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</si>
  <si>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</si>
  <si>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</si>
  <si>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</si>
  <si>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</si>
  <si>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</si>
  <si>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</si>
  <si>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</si>
  <si>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</si>
  <si>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</si>
  <si>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</si>
  <si>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</si>
  <si>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</si>
  <si>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</si>
  <si>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</si>
  <si>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</si>
  <si>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</si>
  <si>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</si>
  <si>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</si>
  <si>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</si>
  <si>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</si>
  <si>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</si>
  <si>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</si>
  <si>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</si>
  <si>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</si>
  <si>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</si>
  <si>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</si>
  <si>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</si>
  <si>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</si>
  <si>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</si>
  <si>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</si>
  <si>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</si>
  <si>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</si>
  <si>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</si>
  <si>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</si>
  <si>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</si>
  <si>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</si>
  <si>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</si>
  <si>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</si>
  <si>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</si>
  <si>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</si>
  <si>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</si>
  <si>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</si>
  <si>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</si>
  <si>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</si>
  <si>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</si>
  <si>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</si>
  <si>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</si>
  <si>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</si>
  <si>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</si>
  <si>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</si>
  <si>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</si>
  <si>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</si>
  <si>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</si>
  <si>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</si>
  <si>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</si>
  <si>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</si>
  <si>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</si>
  <si>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</si>
  <si>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</si>
  <si>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</si>
  <si>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</si>
  <si>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</si>
  <si>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</si>
  <si>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</si>
  <si>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</si>
  <si>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</si>
  <si>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</si>
  <si>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</si>
  <si>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</si>
  <si>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</si>
  <si>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</si>
  <si>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</si>
  <si>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</si>
  <si>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</si>
  <si>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</si>
  <si>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</si>
  <si>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</si>
  <si>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</si>
  <si>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</si>
  <si>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</si>
  <si>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</si>
  <si>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</si>
  <si>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</si>
  <si>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</si>
  <si>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</si>
  <si>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</si>
  <si>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</si>
  <si>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</si>
  <si>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</si>
  <si>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</si>
  <si>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</si>
  <si>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</si>
  <si>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</si>
  <si>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</si>
  <si>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</si>
  <si>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</si>
  <si>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</si>
  <si>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</si>
  <si>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</si>
  <si>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</si>
  <si>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</si>
  <si>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</si>
  <si>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</si>
  <si>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</si>
  <si>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</si>
  <si>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</si>
  <si>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</si>
  <si>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</si>
  <si>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</si>
  <si>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</si>
  <si>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</si>
  <si>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</si>
  <si>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</si>
  <si>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</si>
  <si>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</si>
  <si>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</si>
  <si>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</si>
  <si>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</si>
  <si>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</si>
  <si>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</si>
  <si>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</si>
  <si>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</si>
  <si>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</si>
  <si>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</si>
  <si>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</si>
  <si>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</si>
  <si>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</si>
  <si>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</si>
  <si>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</si>
  <si>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</si>
  <si>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</si>
  <si>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</si>
  <si>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</si>
  <si>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</si>
  <si>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</si>
  <si>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</si>
  <si>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</si>
  <si>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</si>
  <si>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</si>
  <si>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</si>
  <si>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</si>
  <si>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</si>
  <si>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</si>
  <si>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</si>
  <si>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</si>
  <si>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</si>
  <si>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</si>
  <si>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</si>
  <si>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</si>
  <si>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</si>
  <si>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</si>
  <si>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</si>
  <si>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</si>
  <si>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</si>
  <si>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</si>
  <si>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</si>
  <si>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</si>
  <si>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</si>
  <si>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</si>
  <si>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</si>
  <si>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</si>
  <si>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</si>
  <si>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</si>
  <si>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</si>
  <si>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</si>
  <si>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</si>
  <si>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</si>
  <si>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</si>
  <si>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</si>
  <si>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</si>
  <si>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</si>
  <si>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</si>
  <si>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</si>
  <si>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</si>
  <si>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</si>
  <si>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</si>
  <si>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</si>
  <si>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</si>
  <si>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</si>
  <si>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</si>
  <si>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</si>
  <si>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</si>
  <si>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</si>
  <si>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</si>
  <si>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</si>
  <si>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</si>
  <si>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</si>
  <si>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</si>
  <si>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</si>
  <si>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</si>
  <si>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</si>
  <si>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</si>
  <si>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</si>
  <si>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</si>
  <si>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</si>
  <si>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</si>
  <si>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</si>
  <si>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</si>
  <si>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</si>
  <si>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</si>
  <si>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</si>
  <si>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</si>
  <si>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</si>
  <si>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</si>
  <si>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</si>
  <si>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</si>
  <si>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</si>
  <si>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</si>
  <si>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</si>
  <si>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</si>
  <si>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</si>
  <si>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</si>
  <si>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</si>
  <si>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</si>
  <si>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</si>
  <si>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</si>
  <si>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</si>
  <si>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</si>
  <si>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</si>
  <si>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</si>
  <si>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</si>
  <si>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</si>
  <si>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</si>
  <si>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</si>
  <si>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</si>
  <si>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</si>
  <si>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</si>
  <si>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</si>
  <si>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</si>
  <si>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</si>
  <si>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</si>
  <si>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</si>
  <si>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</si>
  <si>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</si>
  <si>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</si>
  <si>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</si>
  <si>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</si>
  <si>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</si>
  <si>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</si>
  <si>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</si>
  <si>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</si>
  <si>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</si>
  <si>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</si>
  <si>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</si>
  <si>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</si>
  <si>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</si>
  <si>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</si>
  <si>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</si>
  <si>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</si>
  <si>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</si>
  <si>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</si>
  <si>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</si>
  <si>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</si>
  <si>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</si>
  <si>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</si>
  <si>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</si>
  <si>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</si>
  <si>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</si>
  <si>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</si>
  <si>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</si>
  <si>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</si>
  <si>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</si>
  <si>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</si>
  <si>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</si>
  <si>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</si>
  <si>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</si>
  <si>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</si>
  <si>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</si>
  <si>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</si>
  <si>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</si>
  <si>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</si>
  <si>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</si>
  <si>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</si>
  <si>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</si>
  <si>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</si>
  <si>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</si>
  <si>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</si>
  <si>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</si>
  <si>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</si>
  <si>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</si>
  <si>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</si>
  <si>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</si>
  <si>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</si>
  <si>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</si>
  <si>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</si>
  <si>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</si>
  <si>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</si>
  <si>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</si>
  <si>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</si>
  <si>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</si>
  <si>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</si>
  <si>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</si>
  <si>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</si>
  <si>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</si>
  <si>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</si>
  <si>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</si>
  <si>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</si>
  <si>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</si>
  <si>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</si>
  <si>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</si>
  <si>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</si>
  <si>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</si>
  <si>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</si>
  <si>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</si>
  <si>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</si>
  <si>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</si>
  <si>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</si>
  <si>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</si>
  <si>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</si>
  <si>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</si>
  <si>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</si>
  <si>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</si>
  <si>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</si>
  <si>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</si>
  <si>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</si>
  <si>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</si>
  <si>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</si>
  <si>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</si>
  <si>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</si>
  <si>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</si>
  <si>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</si>
  <si>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</si>
  <si>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</si>
  <si>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</si>
  <si>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</si>
  <si>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</si>
  <si>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</si>
  <si>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</si>
  <si>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</si>
  <si>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</si>
  <si>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</si>
  <si>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</si>
  <si>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</si>
  <si>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</si>
  <si>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</si>
  <si>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</si>
  <si>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</si>
  <si>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</si>
  <si>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</si>
  <si>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</si>
  <si>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</si>
  <si>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</si>
  <si>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</si>
  <si>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</si>
  <si>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</si>
  <si>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</si>
  <si>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</si>
  <si>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</si>
  <si>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</si>
  <si>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</si>
  <si>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</si>
  <si>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</si>
  <si>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</si>
  <si>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</si>
  <si>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</si>
  <si>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</si>
  <si>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</si>
  <si>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</si>
  <si>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</si>
  <si>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</si>
  <si>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</si>
  <si>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</si>
  <si>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</si>
  <si>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</si>
  <si>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</si>
  <si>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</si>
  <si>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</si>
  <si>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</si>
  <si>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</si>
  <si>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</si>
  <si>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</si>
  <si>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</si>
  <si>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</si>
  <si>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</si>
  <si>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</si>
  <si>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</si>
  <si>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</si>
  <si>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</si>
  <si>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</si>
  <si>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</si>
  <si>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</si>
  <si>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</si>
  <si>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</si>
  <si>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</si>
  <si>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</si>
  <si>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</si>
  <si>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</si>
  <si>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</si>
  <si>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</si>
  <si>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</si>
  <si>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</si>
  <si>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</si>
  <si>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</si>
  <si>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</si>
  <si>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</si>
  <si>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</si>
  <si>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</si>
  <si>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</si>
  <si>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</si>
  <si>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</si>
  <si>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</si>
  <si>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</si>
  <si>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</si>
  <si>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</si>
  <si>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</si>
  <si>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</si>
  <si>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</si>
  <si>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</si>
  <si>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</si>
  <si>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</si>
  <si>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</si>
  <si>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</si>
  <si>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</si>
  <si>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</si>
  <si>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</si>
  <si>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</si>
  <si>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</si>
  <si>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</si>
  <si>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</si>
  <si>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</si>
  <si>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</si>
  <si>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</si>
  <si>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</si>
  <si>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</si>
  <si>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</si>
  <si>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</si>
  <si>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</si>
  <si>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</si>
  <si>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</si>
  <si>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</si>
  <si>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</si>
  <si>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</si>
  <si>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</si>
  <si>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</si>
  <si>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</si>
  <si>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</si>
  <si>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</si>
  <si>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</si>
  <si>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</si>
  <si>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</si>
  <si>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</si>
  <si>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</si>
  <si>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</si>
  <si>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</si>
  <si>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</si>
  <si>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</si>
  <si>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</si>
  <si>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</si>
  <si>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</si>
  <si>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</si>
  <si>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</si>
  <si>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</si>
  <si>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</si>
  <si>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</si>
  <si>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</si>
  <si>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</si>
  <si>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</si>
  <si>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</si>
  <si>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</si>
  <si>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</si>
  <si>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</si>
  <si>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</si>
  <si>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</si>
  <si>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</si>
  <si>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</si>
  <si>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</si>
  <si>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</si>
  <si>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</si>
  <si>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</si>
  <si>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</si>
  <si>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</si>
  <si>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</si>
  <si>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</si>
  <si>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</si>
  <si>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</si>
  <si>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</si>
  <si>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</si>
  <si>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</si>
  <si>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</si>
  <si>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</si>
  <si>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</si>
  <si>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</si>
  <si>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</si>
  <si>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</si>
  <si>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</si>
  <si>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</si>
  <si>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</si>
  <si>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</si>
  <si>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</si>
  <si>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</si>
  <si>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</si>
  <si>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</si>
  <si>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</si>
  <si>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</si>
  <si>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</si>
  <si>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</si>
  <si>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</si>
  <si>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</si>
  <si>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</si>
  <si>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</si>
  <si>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</si>
  <si>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</si>
  <si>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</si>
  <si>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</si>
  <si>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</si>
  <si>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</si>
  <si>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</si>
  <si>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</si>
  <si>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</si>
  <si>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</si>
  <si>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</si>
  <si>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</si>
  <si>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</si>
  <si>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</si>
  <si>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</si>
  <si>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</si>
  <si>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</si>
  <si>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</si>
  <si>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</si>
  <si>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</si>
  <si>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</si>
  <si>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</si>
  <si>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</si>
  <si>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</si>
  <si>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</si>
  <si>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</si>
  <si>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</si>
  <si>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</si>
  <si>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</si>
  <si>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</si>
  <si>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</si>
  <si>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</si>
  <si>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</si>
  <si>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</si>
  <si>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</si>
  <si>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</si>
  <si>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</si>
  <si>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</si>
  <si>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</si>
  <si>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</si>
  <si>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</si>
  <si>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</si>
  <si>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</si>
  <si>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</si>
  <si>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</si>
  <si>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</si>
  <si>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</si>
  <si>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</si>
  <si>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</si>
  <si>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</si>
  <si>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</si>
  <si>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</si>
  <si>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</si>
  <si>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</si>
  <si>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</si>
  <si>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</si>
  <si>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</si>
  <si>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</si>
  <si>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</si>
  <si>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</si>
  <si>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</si>
  <si>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</si>
  <si>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</si>
  <si>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</si>
  <si>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</si>
  <si>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</si>
  <si>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</si>
  <si>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</si>
  <si>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</si>
  <si>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</si>
  <si>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</si>
  <si>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</si>
  <si>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</si>
  <si>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</si>
  <si>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</si>
  <si>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</si>
  <si>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</si>
  <si>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</si>
  <si>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</si>
  <si>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</si>
  <si>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</si>
  <si>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</si>
  <si>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</si>
  <si>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</si>
  <si>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</si>
  <si>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</si>
  <si>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</si>
  <si>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</si>
  <si>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</si>
  <si>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</si>
  <si>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</si>
  <si>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</si>
  <si>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</si>
  <si>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</si>
  <si>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</si>
  <si>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</si>
  <si>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</si>
  <si>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</si>
  <si>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</si>
  <si>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</si>
  <si>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</si>
  <si>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</si>
  <si>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</si>
  <si>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</si>
  <si>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</si>
  <si>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</si>
  <si>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</si>
  <si>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</si>
  <si>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</si>
  <si>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</si>
  <si>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</si>
  <si>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</si>
  <si>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</si>
  <si>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</si>
  <si>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</si>
  <si>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</si>
  <si>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</si>
  <si>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</si>
  <si>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</si>
  <si>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</si>
  <si>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</si>
  <si>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</si>
  <si>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</si>
  <si>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</si>
  <si>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</si>
  <si>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</si>
  <si>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</si>
  <si>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</si>
  <si>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</si>
  <si>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</si>
  <si>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</si>
  <si>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</si>
  <si>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</si>
  <si>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</si>
  <si>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</si>
  <si>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</si>
  <si>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</si>
  <si>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</si>
  <si>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</si>
  <si>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</si>
  <si>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</si>
  <si>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</si>
  <si>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</si>
  <si>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</si>
  <si>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</si>
  <si>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</si>
  <si>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</si>
  <si>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</si>
  <si>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</si>
  <si>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</si>
  <si>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</si>
  <si>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</si>
  <si>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</si>
  <si>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</si>
  <si>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</si>
  <si>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</si>
  <si>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</si>
  <si>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</si>
  <si>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</si>
  <si>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</si>
  <si>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</si>
  <si>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</si>
  <si>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</si>
  <si>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</si>
  <si>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</si>
  <si>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</si>
  <si>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</si>
  <si>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</si>
  <si>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</si>
  <si>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</si>
  <si>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</si>
  <si>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</si>
  <si>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</si>
  <si>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</si>
  <si>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</si>
  <si>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</si>
  <si>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</si>
  <si>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</si>
  <si>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</si>
  <si>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</si>
  <si>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</si>
  <si>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</si>
  <si>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</si>
  <si>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</si>
  <si>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</si>
  <si>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</si>
  <si>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</si>
  <si>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</si>
  <si>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</si>
  <si>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</si>
  <si>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</si>
  <si>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</si>
  <si>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</si>
  <si>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</si>
  <si>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</si>
  <si>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</si>
  <si>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</si>
  <si>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</si>
  <si>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</si>
  <si>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</si>
  <si>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</si>
  <si>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</si>
  <si>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</si>
  <si>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</si>
  <si>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</si>
  <si>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</si>
  <si>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</si>
  <si>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</si>
  <si>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</si>
  <si>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</si>
  <si>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</si>
  <si>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</si>
  <si>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</si>
  <si>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</si>
  <si>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</si>
  <si>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</si>
  <si>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</si>
  <si>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</si>
  <si>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</si>
  <si>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</si>
  <si>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</si>
  <si>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</si>
  <si>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</si>
  <si>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</si>
  <si>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</si>
  <si>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</si>
  <si>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</si>
  <si>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</si>
  <si>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</si>
  <si>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</si>
  <si>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</si>
  <si>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</si>
  <si>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</si>
  <si>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</si>
  <si>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</si>
  <si>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</si>
  <si>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</si>
  <si>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</si>
  <si>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</si>
  <si>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</si>
  <si>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</si>
  <si>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</si>
  <si>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</si>
  <si>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</si>
  <si>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</si>
  <si>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</si>
  <si>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</si>
  <si>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</si>
  <si>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</si>
  <si>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</si>
  <si>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</si>
  <si>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</si>
  <si>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</si>
  <si>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</si>
  <si>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</si>
  <si>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</si>
  <si>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</si>
  <si>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</si>
  <si>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</si>
  <si>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</si>
  <si>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</si>
  <si>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</si>
  <si>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</si>
  <si>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</si>
  <si>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</si>
  <si>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</si>
  <si>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</si>
  <si>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</si>
  <si>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</si>
  <si>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</si>
  <si>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</si>
  <si>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</si>
  <si>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</si>
  <si>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</si>
  <si>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</si>
  <si>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</si>
  <si>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</si>
  <si>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</si>
  <si>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</si>
  <si>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</si>
  <si>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</si>
  <si>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</si>
  <si>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</si>
  <si>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</si>
  <si>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</si>
  <si>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</si>
  <si>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</si>
  <si>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</si>
  <si>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</si>
  <si>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</si>
  <si>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</si>
  <si>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</si>
  <si>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</si>
  <si>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</si>
  <si>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</si>
  <si>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</si>
  <si>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</si>
  <si>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</si>
  <si>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</si>
  <si>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</si>
  <si>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</si>
  <si>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</si>
  <si>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</si>
  <si>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</si>
  <si>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</si>
  <si>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</si>
  <si>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</si>
  <si>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</si>
  <si>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</si>
  <si>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</si>
  <si>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</si>
  <si>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</si>
  <si>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</si>
  <si>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</si>
  <si>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</si>
  <si>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</si>
  <si>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</si>
  <si>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</si>
  <si>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</si>
  <si>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</si>
  <si>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</si>
  <si>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</si>
  <si>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</si>
  <si>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</si>
  <si>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</si>
  <si>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</si>
  <si>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</si>
  <si>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</si>
  <si>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</si>
  <si>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</si>
  <si>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</si>
  <si>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</si>
  <si>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</si>
  <si>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</si>
  <si>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</si>
  <si>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</si>
  <si>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</si>
  <si>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</si>
  <si>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</si>
  <si>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</si>
  <si>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</si>
  <si>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</si>
  <si>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</si>
  <si>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</si>
  <si>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</si>
  <si>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</si>
  <si>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</si>
  <si>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</si>
  <si>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</si>
  <si>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</si>
  <si>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</si>
  <si>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</si>
  <si>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</si>
  <si>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</si>
  <si>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</si>
  <si>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</si>
  <si>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</si>
  <si>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</si>
  <si>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</si>
  <si>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</si>
  <si>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</si>
  <si>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</si>
  <si>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</si>
  <si>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</si>
  <si>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</si>
  <si>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</si>
  <si>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</si>
  <si>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</si>
  <si>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</si>
  <si>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</si>
  <si>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</si>
  <si>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</si>
  <si>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</si>
  <si>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</si>
  <si>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</si>
  <si>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</si>
  <si>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</si>
  <si>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</si>
  <si>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</si>
  <si>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</si>
  <si>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</si>
  <si>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</si>
  <si>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</si>
  <si>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</si>
  <si>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</si>
  <si>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</si>
  <si>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</si>
  <si>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</si>
  <si>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</si>
  <si>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</si>
  <si>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</si>
  <si>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</si>
  <si>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</si>
  <si>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</si>
  <si>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</si>
  <si>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</si>
  <si>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</si>
  <si>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</si>
  <si>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</si>
  <si>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</si>
  <si>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</si>
  <si>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</si>
  <si>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</si>
  <si>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</si>
  <si>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</si>
  <si>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</si>
  <si>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</si>
  <si>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</si>
  <si>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</si>
  <si>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</si>
  <si>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</si>
  <si>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</si>
  <si>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</si>
  <si>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</si>
  <si>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</si>
  <si>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</si>
  <si>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</si>
  <si>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</si>
  <si>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</si>
  <si>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</si>
  <si>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</si>
  <si>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</si>
  <si>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</si>
  <si>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</si>
  <si>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</si>
  <si>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</si>
  <si>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</si>
  <si>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</si>
  <si>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</si>
  <si>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</si>
  <si>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</si>
  <si>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</si>
  <si>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</si>
  <si>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</si>
  <si>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</si>
  <si>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</si>
  <si>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</si>
  <si>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</si>
  <si>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</si>
  <si>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</si>
  <si>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</si>
  <si>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</si>
  <si>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</si>
  <si>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</si>
  <si>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</si>
  <si>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</si>
  <si>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</si>
  <si>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</si>
  <si>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</si>
  <si>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</si>
  <si>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</si>
  <si>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</si>
  <si>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</si>
  <si>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</si>
  <si>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</si>
  <si>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</si>
  <si>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</si>
  <si>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</si>
  <si>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</si>
  <si>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</si>
  <si>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</si>
  <si>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</si>
  <si>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</si>
  <si>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</si>
  <si>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</si>
  <si>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</si>
  <si>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</si>
  <si>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</si>
  <si>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</si>
  <si>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</si>
  <si>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</si>
  <si>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</si>
  <si>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</si>
  <si>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</si>
  <si>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</si>
  <si>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</si>
  <si>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</si>
  <si>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</si>
  <si>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</si>
  <si>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</si>
  <si>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</si>
  <si>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</si>
  <si>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</si>
  <si>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</si>
  <si>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</si>
  <si>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</si>
  <si>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</si>
  <si>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</si>
  <si>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</si>
  <si>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</si>
  <si>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</si>
  <si>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</si>
  <si>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</si>
  <si>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</si>
  <si>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</si>
  <si>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</si>
  <si>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</si>
  <si>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</si>
  <si>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</si>
  <si>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</si>
  <si>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</si>
  <si>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</si>
  <si>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</si>
  <si>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</si>
  <si>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</si>
  <si>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</si>
  <si>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</si>
  <si>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</si>
  <si>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</si>
  <si>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</si>
  <si>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</si>
  <si>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</si>
  <si>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</si>
  <si>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</si>
  <si>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</si>
  <si>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</si>
  <si>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</si>
  <si>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</si>
  <si>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</si>
  <si>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</si>
  <si>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</si>
  <si>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</si>
  <si>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</si>
  <si>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</si>
  <si>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</si>
  <si>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</si>
  <si>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</si>
  <si>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</si>
  <si>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</si>
  <si>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</si>
  <si>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</si>
  <si>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</si>
  <si>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</si>
  <si>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</si>
  <si>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</si>
  <si>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</si>
  <si>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</si>
  <si>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</si>
  <si>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</si>
  <si>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</si>
  <si>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</si>
  <si>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</si>
  <si>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</si>
  <si>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</si>
  <si>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</si>
  <si>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</si>
  <si>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</si>
  <si>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</si>
  <si>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</si>
  <si>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</si>
  <si>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</si>
  <si>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</si>
  <si>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</si>
  <si>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</si>
  <si>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</si>
  <si>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</si>
  <si>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</si>
  <si>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</si>
  <si>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</si>
  <si>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</si>
  <si>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</si>
  <si>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</si>
  <si>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</si>
  <si>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</si>
  <si>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</si>
  <si>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</si>
  <si>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</si>
  <si>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</si>
  <si>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</si>
  <si>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</si>
  <si>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</si>
  <si>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</si>
  <si>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</si>
  <si>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</si>
  <si>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</si>
  <si>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</si>
  <si>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</si>
  <si>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</si>
  <si>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</si>
  <si>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</si>
  <si>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</si>
  <si>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</si>
  <si>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</si>
  <si>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</si>
  <si>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</si>
  <si>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</si>
  <si>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</si>
  <si>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</si>
  <si>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</si>
  <si>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</si>
  <si>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</si>
  <si>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</si>
  <si>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</si>
  <si>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</si>
  <si>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</si>
  <si>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</si>
  <si>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</si>
  <si>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</si>
  <si>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</si>
  <si>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</si>
  <si>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</si>
  <si>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</si>
  <si>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</si>
  <si>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</si>
  <si>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</si>
  <si>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</si>
  <si>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</si>
  <si>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</si>
  <si>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</si>
  <si>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</si>
  <si>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</si>
  <si>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</si>
  <si>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</si>
  <si>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</si>
  <si>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</si>
  <si>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</si>
  <si>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</si>
  <si>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</si>
  <si>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</si>
  <si>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</si>
  <si>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</si>
  <si>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</si>
  <si>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</si>
  <si>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</si>
  <si>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</si>
  <si>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</si>
  <si>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</si>
  <si>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</si>
  <si>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</si>
  <si>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</si>
  <si>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</si>
  <si>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</si>
  <si>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</si>
  <si>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</si>
  <si>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</si>
  <si>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</si>
  <si>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</si>
  <si>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</si>
  <si>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</si>
  <si>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</si>
  <si>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</si>
  <si>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</si>
  <si>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</si>
  <si>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</si>
  <si>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</si>
  <si>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</si>
  <si>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</si>
  <si>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</si>
  <si>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</si>
  <si>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</si>
  <si>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</si>
  <si>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</si>
  <si>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</si>
  <si>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</si>
  <si>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</si>
  <si>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</si>
  <si>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</si>
  <si>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</si>
  <si>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</si>
  <si>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</si>
  <si>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</si>
  <si>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</si>
  <si>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</si>
  <si>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</si>
  <si>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</si>
  <si>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</si>
  <si>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</si>
  <si>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</si>
  <si>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</si>
  <si>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</si>
  <si>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</si>
  <si>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</si>
  <si>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</si>
  <si>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</si>
  <si>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</si>
  <si>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</si>
  <si>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</si>
  <si>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</si>
  <si>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</si>
  <si>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</si>
  <si>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</si>
  <si>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</si>
  <si>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</si>
  <si>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</si>
  <si>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</si>
  <si>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</si>
  <si>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</si>
  <si>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</si>
  <si>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</si>
  <si>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</si>
  <si>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</si>
  <si>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</si>
  <si>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</si>
  <si>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</si>
  <si>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</si>
  <si>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</si>
  <si>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</si>
  <si>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</si>
  <si>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</si>
  <si>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</si>
  <si>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</si>
  <si>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</si>
  <si>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</si>
  <si>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</si>
  <si>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</si>
  <si>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</si>
  <si>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</si>
  <si>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</si>
  <si>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</si>
  <si>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</si>
  <si>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</si>
  <si>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</si>
  <si>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</si>
  <si>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</si>
  <si>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</si>
  <si>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</si>
  <si>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</si>
  <si>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</si>
  <si>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</si>
  <si>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</si>
  <si>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</si>
  <si>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</si>
  <si>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</si>
  <si>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</si>
  <si>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</si>
  <si>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</si>
  <si>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</si>
  <si>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</si>
  <si>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</si>
  <si>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</si>
  <si>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</si>
  <si>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</si>
  <si>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</si>
  <si>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</si>
  <si>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</si>
  <si>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</si>
  <si>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</si>
  <si>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</si>
  <si>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</si>
  <si>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</si>
  <si>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</si>
  <si>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</si>
  <si>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</si>
  <si>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</si>
  <si>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</si>
  <si>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</si>
  <si>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</si>
  <si>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</si>
  <si>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</si>
  <si>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</si>
  <si>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</si>
  <si>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</si>
  <si>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</si>
  <si>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</si>
  <si>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</si>
  <si>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</si>
  <si>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</si>
  <si>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</si>
  <si>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</si>
  <si>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</si>
  <si>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</si>
  <si>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</si>
  <si>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</si>
  <si>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</si>
  <si>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</si>
  <si>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</si>
  <si>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</si>
  <si>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</si>
  <si>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</si>
  <si>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</si>
  <si>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</si>
  <si>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</si>
  <si>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</si>
  <si>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</si>
  <si>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</si>
  <si>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</si>
  <si>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</si>
  <si>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</si>
  <si>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</si>
  <si>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</si>
  <si>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</si>
  <si>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</si>
  <si>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</si>
  <si>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</si>
  <si>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</si>
  <si>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</si>
  <si>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</si>
  <si>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</si>
  <si>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</si>
  <si>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</si>
  <si>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</si>
  <si>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</si>
  <si>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</si>
  <si>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</si>
  <si>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</si>
  <si>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</si>
  <si>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</si>
  <si>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</si>
  <si>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</si>
  <si>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</si>
  <si>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</si>
  <si>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</si>
  <si>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</si>
  <si>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</si>
  <si>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</si>
  <si>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</si>
  <si>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</si>
  <si>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</si>
  <si>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</si>
  <si>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</si>
  <si>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</si>
  <si>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</si>
  <si>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</si>
  <si>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</si>
  <si>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</si>
  <si>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</si>
  <si>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</si>
  <si>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</si>
  <si>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</si>
  <si>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</si>
  <si>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</si>
  <si>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</si>
  <si>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</si>
  <si>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</si>
  <si>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</si>
  <si>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</si>
  <si>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</si>
  <si>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</si>
  <si>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</si>
  <si>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</si>
  <si>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</si>
  <si>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</si>
  <si>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</si>
  <si>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</si>
  <si>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</si>
  <si>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</si>
  <si>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</si>
  <si>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</si>
  <si>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</si>
  <si>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</si>
  <si>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</si>
  <si>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</si>
  <si>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</si>
  <si>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</si>
  <si>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</si>
  <si>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</si>
  <si>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</si>
  <si>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</si>
  <si>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</si>
  <si>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</si>
  <si>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</si>
  <si>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</si>
  <si>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</si>
  <si>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</si>
  <si>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</si>
  <si>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</si>
  <si>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</si>
  <si>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</si>
  <si>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</si>
  <si>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</si>
  <si>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</si>
  <si>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</si>
  <si>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</si>
  <si>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</si>
  <si>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</si>
  <si>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</si>
  <si>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</si>
  <si>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</si>
  <si>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</si>
  <si>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</si>
  <si>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</si>
  <si>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</si>
  <si>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</si>
  <si>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</si>
  <si>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</si>
  <si>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</si>
  <si>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</si>
  <si>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</si>
  <si>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</si>
  <si>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</si>
  <si>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</si>
  <si>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</si>
  <si>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</si>
  <si>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</si>
  <si>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</si>
  <si>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</si>
  <si>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</si>
  <si>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</si>
  <si>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</si>
  <si>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</si>
  <si>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</si>
  <si>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</si>
  <si>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</si>
  <si>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</si>
  <si>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</si>
  <si>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</si>
  <si>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</si>
  <si>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</si>
  <si>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</si>
  <si>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</si>
  <si>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</si>
  <si>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</si>
  <si>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</si>
  <si>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</si>
  <si>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</si>
  <si>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</si>
  <si>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</si>
  <si>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</si>
  <si>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</si>
  <si>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</si>
  <si>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</si>
  <si>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</si>
  <si>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</si>
  <si>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</si>
  <si>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</si>
  <si>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</si>
  <si>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</si>
  <si>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</si>
  <si>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</si>
  <si>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</si>
  <si>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</si>
  <si>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</si>
  <si>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</si>
  <si>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</si>
  <si>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</si>
  <si>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</si>
  <si>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</si>
  <si>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</si>
  <si>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</si>
  <si>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</si>
  <si>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</si>
  <si>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</si>
  <si>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</si>
  <si>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</si>
  <si>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</si>
  <si>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</si>
  <si>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</si>
  <si>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</si>
  <si>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</si>
  <si>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</si>
  <si>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</si>
  <si>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</si>
  <si>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</si>
  <si>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</si>
  <si>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</si>
  <si>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</si>
  <si>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</si>
  <si>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</si>
  <si>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</si>
  <si>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</si>
  <si>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</si>
  <si>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</si>
  <si>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</si>
  <si>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</si>
  <si>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</si>
  <si>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</si>
  <si>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</si>
  <si>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</si>
  <si>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</si>
  <si>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</si>
  <si>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</si>
  <si>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</si>
  <si>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</si>
  <si>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</si>
  <si>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</si>
  <si>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</si>
  <si>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</si>
  <si>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</si>
  <si>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</si>
  <si>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</si>
  <si>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</si>
  <si>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</si>
  <si>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</si>
  <si>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</si>
  <si>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</si>
  <si>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</si>
  <si>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</si>
  <si>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</si>
  <si>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</si>
  <si>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</si>
  <si>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</si>
  <si>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</si>
  <si>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</si>
  <si>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</si>
  <si>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</si>
  <si>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</si>
  <si>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</si>
  <si>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</si>
  <si>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</si>
  <si>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</si>
  <si>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</si>
  <si>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</si>
  <si>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</si>
  <si>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</si>
  <si>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</si>
  <si>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</si>
  <si>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</si>
  <si>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</si>
  <si>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</si>
  <si>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</si>
  <si>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</si>
  <si>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</si>
  <si>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</si>
  <si>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</si>
  <si>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</si>
  <si>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</si>
  <si>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</si>
  <si>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</si>
  <si>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</si>
  <si>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</si>
  <si>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</si>
  <si>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</si>
  <si>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</si>
  <si>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</si>
  <si>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</si>
  <si>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</si>
  <si>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</si>
  <si>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</si>
  <si>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</si>
  <si>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</si>
  <si>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</si>
  <si>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</si>
  <si>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</si>
  <si>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</si>
  <si>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</si>
  <si>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</si>
  <si>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</si>
  <si>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</si>
  <si>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</si>
  <si>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</si>
  <si>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</si>
  <si>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</si>
  <si>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</si>
  <si>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</si>
  <si>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</si>
  <si>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</si>
  <si>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</si>
  <si>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</si>
  <si>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</si>
  <si>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</si>
  <si>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</si>
  <si>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</si>
  <si>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</si>
  <si>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</si>
  <si>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</si>
  <si>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</si>
  <si>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</si>
  <si>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</si>
  <si>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</si>
  <si>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</si>
  <si>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</si>
  <si>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</si>
  <si>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</si>
  <si>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</si>
  <si>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</si>
  <si>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</si>
  <si>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</si>
  <si>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</si>
  <si>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</si>
  <si>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</si>
  <si>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</si>
  <si>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</si>
  <si>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</si>
  <si>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</si>
  <si>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</si>
  <si>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</si>
  <si>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</si>
  <si>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</si>
  <si>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</si>
  <si>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</si>
  <si>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</si>
  <si>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</si>
  <si>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</si>
  <si>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</si>
  <si>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</si>
  <si>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</si>
  <si>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</si>
  <si>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</si>
  <si>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</si>
  <si>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</si>
  <si>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</si>
  <si>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</si>
  <si>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</si>
  <si>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</si>
  <si>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</si>
  <si>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</si>
  <si>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</si>
  <si>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</si>
  <si>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</si>
  <si>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</si>
  <si>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</si>
  <si>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</si>
  <si>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</si>
  <si>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</si>
  <si>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</si>
  <si>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</si>
  <si>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</si>
  <si>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</si>
  <si>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</si>
  <si>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</si>
  <si>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</si>
  <si>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</si>
  <si>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</si>
  <si>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</si>
  <si>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</si>
  <si>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</si>
  <si>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</si>
  <si>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</si>
  <si>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</si>
  <si>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</si>
  <si>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</si>
  <si>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</si>
  <si>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</si>
  <si>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</si>
  <si>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</si>
  <si>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</si>
  <si>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</si>
  <si>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</si>
  <si>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</si>
  <si>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</si>
  <si>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</si>
  <si>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</si>
  <si>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</si>
  <si>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</si>
  <si>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</si>
  <si>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</si>
  <si>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</si>
  <si>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</si>
  <si>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</si>
  <si>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</si>
  <si>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</si>
  <si>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</si>
  <si>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</si>
  <si>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</si>
  <si>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</si>
  <si>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</si>
  <si>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</si>
  <si>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</si>
  <si>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</si>
  <si>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</si>
  <si>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</si>
  <si>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</si>
  <si>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</si>
  <si>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</si>
  <si>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</si>
  <si>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</si>
  <si>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</si>
  <si>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</si>
  <si>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</si>
  <si>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</si>
  <si>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</si>
  <si>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</si>
  <si>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</si>
  <si>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</si>
  <si>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</si>
  <si>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</si>
  <si>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</si>
  <si>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</si>
  <si>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</si>
  <si>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</si>
  <si>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</si>
  <si>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</si>
  <si>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</si>
  <si>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</si>
  <si>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</si>
  <si>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</si>
  <si>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</si>
  <si>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</si>
  <si>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</si>
  <si>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</si>
  <si>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</si>
  <si>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</si>
  <si>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</si>
  <si>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</si>
  <si>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</si>
  <si>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</si>
  <si>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</si>
  <si>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</si>
  <si>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</si>
  <si>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</si>
  <si>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</si>
  <si>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</si>
  <si>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</si>
  <si>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</si>
  <si>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</si>
  <si>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</si>
  <si>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</si>
  <si>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</si>
  <si>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</si>
  <si>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</si>
  <si>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</si>
  <si>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</si>
  <si>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</si>
  <si>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</si>
  <si>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</si>
  <si>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</si>
  <si>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</si>
  <si>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</si>
  <si>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</si>
  <si>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</si>
  <si>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</si>
  <si>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</si>
  <si>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</si>
  <si>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</si>
  <si>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</si>
  <si>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</si>
  <si>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</si>
  <si>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</si>
  <si>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</si>
  <si>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</si>
  <si>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</si>
  <si>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</si>
  <si>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</si>
  <si>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</si>
  <si>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</si>
  <si>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</si>
  <si>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</si>
  <si>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</si>
  <si>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</si>
  <si>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</si>
  <si>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</si>
  <si>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</si>
  <si>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</si>
  <si>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</si>
  <si>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</si>
  <si>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</si>
  <si>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</si>
  <si>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</si>
  <si>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</si>
  <si>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</si>
  <si>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</si>
  <si>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</si>
  <si>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</si>
  <si>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</si>
  <si>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</si>
  <si>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</si>
  <si>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</si>
  <si>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</si>
  <si>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</si>
  <si>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</si>
  <si>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</si>
  <si>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</si>
  <si>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</si>
  <si>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</si>
  <si>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</si>
  <si>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</si>
  <si>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</si>
  <si>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</si>
  <si>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</si>
  <si>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</si>
  <si>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</si>
  <si>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</si>
  <si>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</si>
  <si>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</si>
  <si>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</si>
  <si>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</si>
  <si>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</si>
  <si>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</si>
  <si>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</si>
  <si>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</si>
  <si>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</si>
  <si>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</si>
  <si>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</si>
  <si>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</si>
  <si>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</si>
  <si>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</si>
  <si>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</si>
  <si>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</si>
  <si>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</si>
  <si>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</si>
  <si>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</si>
  <si>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</si>
  <si>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</si>
  <si>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</si>
  <si>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</si>
  <si>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</si>
  <si>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</si>
  <si>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</si>
  <si>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</si>
  <si>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</si>
  <si>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</si>
  <si>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</si>
  <si>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</si>
  <si>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</si>
  <si>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</si>
  <si>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</si>
  <si>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</si>
  <si>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</si>
  <si>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</si>
  <si>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</si>
  <si>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</si>
  <si>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</si>
  <si>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</si>
  <si>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</si>
  <si>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</si>
  <si>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</si>
  <si>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</si>
  <si>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</si>
  <si>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</si>
  <si>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</si>
  <si>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</si>
  <si>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</si>
  <si>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</si>
  <si>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</si>
  <si>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</si>
  <si>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</si>
  <si>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</si>
  <si>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</si>
  <si>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</si>
  <si>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</si>
  <si>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</si>
  <si>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</si>
  <si>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</si>
  <si>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</si>
  <si>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</si>
  <si>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</si>
  <si>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</si>
  <si>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</si>
  <si>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</si>
  <si>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</si>
  <si>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</si>
  <si>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</si>
  <si>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</si>
  <si>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</si>
  <si>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</si>
  <si>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</si>
  <si>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</si>
  <si>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</si>
  <si>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</si>
  <si>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</si>
  <si>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</si>
  <si>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</si>
  <si>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</si>
  <si>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</si>
  <si>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</si>
  <si>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</si>
  <si>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</si>
  <si>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</si>
  <si>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</si>
  <si>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</si>
  <si>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</si>
  <si>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</si>
  <si>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</si>
  <si>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</si>
  <si>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</si>
  <si>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</si>
  <si>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</si>
  <si>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</si>
  <si>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</si>
  <si>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</si>
  <si>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</si>
  <si>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</si>
  <si>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</si>
  <si>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</si>
  <si>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</si>
  <si>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</si>
  <si>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</si>
  <si>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</si>
  <si>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</si>
  <si>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</si>
  <si>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</si>
  <si>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</si>
  <si>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</si>
  <si>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</si>
  <si>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</si>
  <si>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</si>
  <si>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</si>
  <si>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</si>
  <si>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</si>
  <si>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</si>
  <si>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</si>
  <si>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</si>
  <si>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</si>
  <si>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</si>
  <si>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</si>
  <si>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</si>
  <si>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</si>
  <si>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</si>
  <si>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</si>
  <si>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</si>
  <si>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</si>
  <si>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</si>
  <si>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</si>
  <si>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</si>
  <si>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</si>
  <si>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</si>
  <si>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</si>
  <si>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</si>
  <si>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</si>
  <si>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</si>
  <si>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</si>
  <si>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</si>
  <si>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</si>
  <si>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</si>
  <si>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</si>
  <si>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</si>
  <si>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</si>
  <si>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</si>
  <si>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</si>
  <si>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</si>
  <si>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</si>
  <si>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</si>
  <si>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</si>
  <si>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</si>
  <si>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</si>
  <si>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</si>
  <si>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</si>
  <si>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</si>
  <si>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</si>
  <si>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</si>
  <si>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</si>
  <si>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</si>
  <si>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</si>
  <si>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</si>
  <si>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</si>
  <si>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</si>
  <si>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</si>
  <si>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</si>
  <si>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</si>
  <si>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</si>
  <si>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</si>
  <si>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</si>
  <si>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</si>
  <si>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</si>
  <si>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</si>
  <si>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</si>
  <si>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</si>
  <si>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</si>
  <si>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</si>
  <si>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</si>
  <si>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</si>
  <si>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</si>
  <si>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</si>
  <si>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</si>
  <si>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</si>
  <si>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</si>
  <si>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</si>
  <si>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</si>
  <si>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</si>
  <si>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</si>
  <si>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</si>
  <si>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</si>
  <si>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</si>
  <si>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</si>
  <si>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</si>
  <si>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</si>
  <si>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</si>
  <si>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</si>
  <si>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</si>
  <si>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</si>
  <si>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</si>
  <si>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</si>
  <si>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</si>
  <si>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</si>
  <si>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</si>
  <si>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</si>
  <si>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</si>
  <si>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</si>
  <si>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</si>
  <si>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</si>
  <si>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</si>
  <si>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</si>
  <si>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</si>
  <si>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</si>
  <si>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</si>
  <si>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</si>
  <si>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</si>
  <si>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</si>
  <si>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</si>
  <si>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</si>
  <si>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</si>
  <si>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</si>
  <si>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</si>
  <si>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</si>
  <si>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</si>
  <si>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</si>
  <si>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</si>
  <si>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</si>
  <si>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</si>
  <si>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</si>
  <si>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</si>
  <si>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</si>
  <si>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</si>
  <si>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</si>
  <si>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</si>
  <si>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</si>
  <si>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</si>
  <si>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</si>
  <si>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</si>
  <si>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</si>
  <si>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</si>
  <si>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</si>
  <si>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</si>
  <si>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</si>
  <si>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</si>
  <si>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</si>
  <si>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</si>
  <si>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</si>
  <si>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</si>
  <si>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</si>
  <si>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</si>
  <si>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</si>
  <si>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</si>
  <si>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</si>
  <si>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</si>
  <si>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</si>
  <si>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</si>
  <si>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</si>
  <si>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</si>
  <si>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</si>
  <si>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</si>
  <si>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</si>
  <si>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</si>
  <si>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</si>
  <si>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</si>
  <si>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</si>
  <si>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</si>
  <si>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</si>
  <si>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</si>
  <si>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</si>
  <si>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</si>
  <si>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</si>
  <si>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</si>
  <si>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</si>
  <si>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</si>
  <si>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</si>
  <si>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</si>
  <si>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</si>
  <si>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</si>
  <si>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</si>
  <si>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</si>
  <si>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</si>
  <si>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</si>
  <si>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</si>
  <si>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</si>
  <si>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</si>
  <si>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</si>
  <si>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</si>
  <si>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</si>
  <si>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</si>
  <si>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</si>
  <si>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</si>
  <si>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</si>
  <si>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</si>
  <si>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</si>
  <si>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</si>
  <si>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</si>
  <si>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</si>
  <si>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</si>
  <si>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</si>
  <si>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</si>
  <si>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</si>
  <si>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</si>
  <si>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</si>
  <si>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</si>
  <si>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</si>
  <si>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</si>
  <si>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</si>
  <si>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</si>
  <si>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</si>
  <si>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</si>
  <si>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</si>
  <si>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</si>
  <si>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</si>
  <si>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</si>
  <si>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</si>
  <si>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</si>
  <si>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</si>
  <si>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</si>
  <si>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</si>
  <si>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</si>
  <si>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</si>
  <si>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</si>
  <si>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</si>
  <si>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</si>
  <si>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</si>
  <si>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</si>
  <si>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</si>
  <si>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</si>
  <si>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</si>
  <si>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</si>
  <si>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</si>
  <si>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</si>
  <si>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</si>
  <si>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</si>
  <si>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</si>
  <si>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</si>
  <si>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</si>
  <si>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</si>
  <si>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</si>
  <si>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</si>
  <si>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</si>
  <si>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</si>
  <si>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</si>
  <si>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</si>
  <si>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</si>
  <si>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</si>
  <si>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</si>
  <si>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</si>
  <si>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</si>
  <si>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</si>
  <si>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</si>
  <si>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</si>
  <si>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</si>
  <si>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</si>
  <si>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</si>
  <si>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</si>
  <si>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</si>
  <si>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</si>
  <si>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</si>
  <si>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</si>
  <si>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</si>
  <si>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</si>
  <si>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</si>
  <si>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</si>
  <si>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</si>
  <si>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</si>
  <si>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</si>
  <si>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</si>
  <si>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</si>
  <si>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</si>
  <si>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</si>
  <si>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</si>
  <si>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</si>
  <si>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</si>
  <si>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</si>
  <si>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</si>
  <si>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</si>
  <si>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</si>
  <si>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</si>
  <si>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</si>
  <si>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</si>
  <si>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</si>
  <si>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</si>
  <si>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</si>
  <si>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</si>
  <si>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</si>
  <si>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</si>
  <si>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</si>
  <si>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</si>
  <si>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</si>
  <si>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</si>
  <si>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</si>
  <si>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</si>
  <si>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</si>
  <si>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</si>
  <si>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</si>
  <si>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</si>
  <si>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</si>
  <si>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</si>
  <si>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</si>
  <si>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</si>
  <si>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</si>
  <si>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</si>
  <si>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</si>
  <si>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</si>
  <si>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</si>
  <si>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</si>
  <si>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</si>
  <si>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</si>
  <si>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</si>
  <si>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</si>
  <si>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</si>
  <si>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</si>
  <si>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</si>
  <si>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</si>
  <si>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</si>
  <si>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</si>
  <si>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</si>
  <si>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</si>
  <si>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</si>
  <si>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</si>
  <si>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</si>
  <si>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</si>
  <si>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</si>
  <si>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</si>
  <si>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</si>
  <si>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</si>
  <si>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</si>
  <si>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</si>
  <si>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</si>
  <si>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</si>
  <si>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</si>
  <si>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</si>
  <si>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</si>
  <si>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</si>
  <si>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</si>
  <si>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</si>
  <si>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</si>
  <si>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</si>
  <si>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</si>
  <si>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</si>
  <si>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</si>
  <si>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</si>
  <si>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</si>
  <si>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</si>
  <si>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</si>
  <si>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</si>
  <si>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</si>
  <si>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</si>
  <si>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</si>
  <si>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</si>
  <si>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</si>
  <si>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</si>
  <si>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</si>
  <si>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</si>
  <si>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</si>
  <si>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</si>
  <si>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</si>
  <si>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</si>
  <si>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</si>
  <si>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</si>
  <si>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</si>
  <si>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</si>
  <si>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</si>
  <si>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</si>
  <si>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</si>
  <si>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</si>
  <si>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</si>
  <si>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</si>
  <si>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</si>
  <si>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</si>
  <si>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</si>
  <si>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</si>
  <si>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</si>
  <si>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</si>
  <si>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</si>
  <si>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</si>
  <si>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</si>
  <si>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</si>
  <si>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</si>
  <si>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</si>
  <si>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</si>
  <si>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</si>
  <si>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</si>
  <si>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</si>
  <si>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</si>
  <si>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</si>
  <si>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</si>
  <si>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</si>
  <si>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</si>
  <si>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</si>
  <si>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</si>
  <si>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</si>
  <si>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</si>
  <si>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</si>
  <si>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</si>
  <si>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</si>
  <si>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</si>
  <si>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</si>
  <si>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</si>
  <si>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</si>
  <si>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</si>
  <si>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</si>
  <si>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</si>
  <si>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</si>
  <si>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</si>
  <si>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</si>
  <si>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</si>
  <si>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</si>
  <si>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</si>
  <si>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</si>
  <si>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</si>
  <si>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</si>
  <si>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</si>
  <si>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</si>
  <si>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</si>
  <si>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</si>
  <si>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</si>
  <si>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</si>
  <si>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</si>
  <si>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</si>
  <si>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</si>
  <si>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</si>
  <si>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</si>
  <si>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</si>
  <si>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</si>
  <si>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</si>
  <si>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</si>
  <si>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</si>
  <si>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</si>
  <si>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</si>
  <si>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</si>
  <si>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</si>
  <si>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</si>
  <si>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</si>
  <si>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</si>
  <si>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</si>
  <si>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</si>
  <si>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</si>
  <si>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</si>
  <si>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</si>
  <si>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</si>
  <si>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</si>
  <si>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</si>
  <si>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</si>
  <si>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</si>
  <si>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</si>
  <si>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</si>
  <si>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</si>
  <si>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</si>
  <si>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</si>
  <si>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</si>
  <si>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</si>
  <si>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</si>
  <si>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</si>
  <si>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</si>
  <si>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</si>
  <si>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</si>
  <si>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</si>
  <si>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</si>
  <si>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</si>
  <si>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</si>
  <si>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</si>
  <si>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</si>
  <si>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</si>
  <si>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</si>
  <si>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</si>
  <si>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</si>
  <si>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</si>
  <si>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</si>
  <si>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</si>
  <si>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</si>
  <si>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</si>
  <si>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</si>
  <si>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</si>
  <si>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</si>
  <si>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</si>
  <si>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</si>
  <si>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</si>
  <si>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</si>
  <si>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</si>
  <si>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</si>
  <si>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</si>
  <si>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</si>
  <si>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</si>
  <si>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</si>
  <si>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</si>
  <si>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</si>
  <si>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</si>
  <si>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</si>
  <si>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</si>
  <si>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</si>
  <si>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</si>
  <si>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</si>
  <si>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</si>
  <si>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</si>
  <si>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</si>
  <si>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</si>
  <si>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</si>
  <si>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</si>
  <si>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</si>
  <si>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</si>
  <si>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</si>
  <si>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</si>
  <si>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</si>
  <si>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</si>
  <si>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</si>
  <si>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</si>
  <si>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</si>
  <si>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</si>
  <si>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</si>
  <si>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</si>
  <si>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</si>
  <si>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</si>
  <si>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</si>
  <si>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</si>
  <si>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</si>
  <si>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</si>
  <si>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</si>
  <si>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</si>
  <si>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</si>
  <si>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</si>
  <si>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</si>
  <si>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</si>
  <si>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</si>
  <si>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</si>
  <si>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</si>
  <si>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</si>
  <si>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</si>
  <si>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</si>
  <si>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</si>
  <si>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</si>
  <si>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</si>
  <si>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</si>
  <si>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</si>
  <si>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</si>
  <si>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</si>
  <si>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</si>
  <si>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</si>
  <si>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</si>
  <si>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</si>
  <si>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</si>
  <si>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</si>
  <si>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</si>
  <si>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</si>
  <si>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</si>
  <si>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</si>
  <si>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</si>
  <si>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</si>
  <si>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</si>
  <si>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</si>
  <si>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</si>
  <si>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</si>
  <si>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</si>
  <si>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</si>
  <si>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</si>
  <si>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</si>
  <si>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</si>
  <si>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</si>
  <si>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</si>
  <si>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</si>
  <si>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</si>
  <si>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</si>
  <si>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</si>
  <si>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</si>
  <si>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</si>
  <si>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</si>
  <si>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</si>
  <si>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</si>
  <si>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</si>
  <si>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</si>
  <si>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</si>
  <si>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</si>
  <si>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</si>
  <si>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</si>
  <si>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</si>
  <si>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</si>
  <si>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</si>
  <si>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</si>
  <si>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</si>
  <si>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</si>
  <si>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</si>
  <si>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</si>
  <si>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</si>
  <si>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</si>
  <si>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</si>
  <si>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</si>
  <si>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</si>
  <si>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</si>
  <si>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</si>
  <si>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</si>
  <si>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</si>
  <si>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</si>
  <si>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</si>
  <si>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</si>
  <si>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</si>
  <si>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</si>
  <si>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</si>
  <si>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</si>
  <si>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</si>
  <si>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</si>
  <si>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</si>
  <si>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</si>
  <si>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</si>
  <si>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</si>
  <si>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</si>
  <si>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</si>
  <si>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</si>
  <si>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</si>
  <si>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</si>
  <si>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</si>
  <si>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</si>
  <si>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</si>
  <si>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</si>
  <si>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</si>
  <si>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</si>
  <si>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</si>
  <si>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</si>
  <si>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</si>
  <si>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</si>
  <si>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</si>
  <si>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</si>
  <si>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</si>
  <si>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</si>
  <si>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</si>
  <si>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</si>
  <si>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</si>
  <si>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</si>
  <si>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</si>
  <si>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</si>
  <si>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</si>
  <si>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</si>
  <si>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</si>
  <si>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</si>
  <si>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</si>
  <si>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</si>
  <si>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</si>
  <si>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</si>
  <si>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</si>
  <si>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</si>
  <si>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</si>
  <si>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</si>
  <si>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</si>
  <si>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</si>
  <si>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</si>
  <si>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</si>
  <si>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</si>
  <si>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</si>
  <si>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</si>
  <si>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</si>
  <si>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</si>
  <si>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</si>
  <si>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</si>
  <si>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</si>
  <si>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</si>
  <si>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</si>
  <si>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</si>
  <si>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</si>
  <si>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</si>
  <si>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</si>
  <si>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</si>
  <si>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</si>
  <si>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</si>
  <si>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</si>
  <si>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</si>
  <si>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</si>
  <si>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</si>
  <si>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</si>
  <si>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</si>
  <si>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</si>
  <si>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</si>
  <si>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</si>
  <si>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</si>
  <si>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</si>
  <si>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</si>
  <si>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</si>
  <si>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</si>
  <si>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</si>
  <si>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</si>
  <si>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</si>
  <si>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</si>
  <si>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</si>
  <si>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</si>
  <si>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</si>
  <si>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</si>
  <si>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</si>
  <si>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</si>
  <si>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</si>
  <si>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</si>
  <si>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</si>
  <si>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</si>
  <si>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</si>
  <si>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</si>
  <si>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</si>
  <si>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</si>
  <si>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</si>
  <si>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</si>
  <si>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</si>
  <si>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</si>
  <si>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</si>
  <si>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</si>
  <si>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</si>
  <si>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</si>
  <si>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</si>
  <si>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</si>
  <si>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</si>
  <si>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</si>
  <si>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</si>
  <si>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</si>
  <si>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</si>
  <si>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</si>
  <si>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</si>
  <si>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</si>
  <si>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</si>
  <si>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</si>
  <si>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</si>
  <si>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</si>
  <si>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</si>
  <si>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</si>
  <si>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</si>
  <si>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</si>
  <si>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</si>
  <si>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</si>
  <si>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</si>
  <si>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</si>
  <si>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</si>
  <si>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</si>
  <si>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</si>
  <si>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</si>
  <si>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</si>
  <si>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</si>
  <si>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</si>
  <si>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</si>
  <si>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</si>
  <si>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</si>
  <si>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</si>
  <si>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</si>
  <si>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</si>
  <si>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</si>
  <si>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</si>
  <si>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</si>
  <si>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</si>
  <si>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</si>
  <si>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</si>
  <si>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</si>
  <si>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</si>
  <si>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</si>
  <si>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</si>
  <si>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</si>
  <si>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</si>
  <si>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</si>
  <si>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</si>
  <si>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</si>
  <si>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</si>
  <si>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</si>
  <si>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</si>
  <si>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</si>
  <si>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</si>
  <si>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</si>
  <si>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</si>
  <si>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</si>
  <si>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</si>
  <si>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</si>
  <si>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</si>
  <si>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</si>
  <si>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</si>
  <si>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</si>
  <si>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</si>
  <si>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</si>
  <si>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</si>
  <si>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</si>
  <si>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</si>
  <si>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</si>
  <si>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</si>
  <si>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</si>
  <si>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</si>
  <si>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</si>
  <si>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</si>
  <si>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</si>
  <si>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</si>
  <si>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</si>
  <si>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</si>
  <si>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</si>
  <si>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</si>
  <si>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</si>
  <si>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</si>
  <si>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</si>
  <si>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</si>
  <si>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</si>
  <si>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</si>
  <si>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</si>
  <si>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</si>
  <si>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</si>
  <si>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</si>
  <si>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</si>
  <si>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</si>
  <si>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</si>
  <si>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</si>
  <si>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</si>
  <si>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</si>
  <si>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</si>
  <si>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</si>
  <si>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</si>
  <si>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</si>
  <si>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</si>
  <si>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</si>
  <si>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</si>
  <si>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</si>
  <si>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</si>
  <si>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</si>
  <si>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</si>
  <si>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</si>
  <si>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</si>
  <si>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</si>
  <si>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</si>
  <si>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</si>
  <si>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</si>
  <si>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</si>
  <si>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</si>
  <si>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</si>
  <si>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</si>
  <si>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</si>
  <si>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</si>
  <si>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</si>
  <si>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</si>
  <si>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</si>
  <si>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</si>
  <si>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</si>
  <si>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</si>
  <si>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</si>
  <si>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</si>
  <si>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</si>
  <si>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</si>
  <si>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</si>
  <si>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</si>
  <si>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</si>
  <si>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</si>
  <si>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</si>
  <si>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</si>
  <si>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</si>
  <si>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</si>
  <si>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</si>
  <si>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</si>
  <si>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</si>
  <si>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</si>
  <si>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</si>
  <si>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</si>
  <si>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</si>
  <si>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</si>
  <si>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</si>
  <si>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</si>
  <si>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</si>
  <si>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</si>
  <si>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</si>
  <si>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</si>
  <si>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</si>
  <si>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</si>
  <si>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</si>
  <si>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</si>
  <si>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</si>
  <si>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</si>
  <si>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</si>
  <si>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</si>
  <si>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</si>
  <si>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</si>
  <si>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</si>
  <si>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</si>
  <si>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</si>
  <si>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</si>
  <si>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</si>
  <si>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</si>
  <si>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</si>
  <si>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</si>
  <si>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</si>
  <si>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</si>
  <si>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</si>
  <si>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</si>
  <si>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</si>
  <si>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</si>
  <si>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</si>
  <si>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</si>
  <si>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</si>
  <si>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</si>
  <si>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</si>
  <si>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</si>
  <si>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</si>
  <si>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</si>
  <si>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</si>
  <si>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</si>
  <si>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</si>
  <si>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</si>
  <si>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</si>
  <si>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</si>
  <si>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</si>
  <si>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</si>
  <si>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</si>
  <si>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</si>
  <si>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</si>
  <si>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</si>
  <si>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</si>
  <si>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</si>
  <si>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</si>
  <si>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</si>
  <si>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</si>
  <si>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</si>
  <si>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</si>
  <si>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</si>
  <si>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</si>
  <si>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</si>
  <si>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</si>
  <si>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</si>
  <si>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</si>
  <si>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</si>
  <si>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</si>
  <si>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</si>
  <si>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</si>
  <si>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</si>
  <si>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</si>
  <si>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</si>
  <si>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</si>
  <si>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</si>
  <si>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</si>
  <si>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</si>
  <si>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</si>
  <si>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</si>
  <si>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</si>
  <si>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</si>
  <si>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</si>
  <si>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</si>
  <si>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</si>
  <si>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</si>
  <si>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</si>
  <si>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</si>
  <si>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</si>
  <si>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</si>
  <si>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</si>
  <si>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</si>
  <si>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</si>
  <si>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</si>
  <si>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</si>
  <si>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</si>
  <si>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</si>
  <si>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</si>
  <si>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</si>
  <si>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</si>
  <si>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</si>
  <si>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</si>
  <si>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</si>
  <si>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</si>
  <si>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</si>
  <si>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</si>
  <si>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</si>
  <si>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</si>
  <si>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</si>
  <si>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</si>
  <si>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</si>
  <si>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</si>
  <si>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</si>
  <si>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</si>
  <si>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</si>
  <si>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</si>
  <si>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</si>
  <si>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</si>
  <si>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</si>
  <si>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</si>
  <si>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</si>
  <si>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</si>
  <si>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</si>
  <si>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</si>
  <si>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</si>
  <si>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</si>
  <si>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</si>
  <si>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</si>
  <si>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</si>
  <si>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</si>
  <si>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</si>
  <si>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</si>
  <si>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</si>
  <si>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</si>
  <si>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</si>
  <si>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</si>
  <si>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</si>
  <si>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</si>
  <si>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</si>
  <si>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</si>
  <si>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</si>
  <si>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</si>
  <si>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</si>
  <si>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</si>
  <si>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</si>
  <si>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</si>
  <si>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</si>
  <si>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</si>
  <si>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</si>
  <si>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</si>
  <si>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</si>
  <si>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</si>
  <si>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</si>
  <si>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</si>
  <si>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</si>
  <si>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</si>
  <si>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</si>
  <si>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</si>
  <si>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</si>
  <si>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</si>
  <si>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</si>
  <si>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</si>
  <si>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</si>
  <si>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</si>
  <si>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</si>
  <si>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</si>
  <si>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</si>
  <si>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</si>
  <si>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</si>
  <si>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</si>
  <si>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</si>
  <si>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</si>
  <si>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</si>
  <si>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</si>
  <si>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</si>
  <si>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</si>
  <si>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</si>
  <si>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</si>
  <si>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</si>
  <si>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</si>
  <si>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</si>
  <si>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</si>
  <si>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</si>
  <si>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</si>
  <si>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</si>
  <si>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</si>
  <si>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</si>
  <si>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</si>
  <si>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</si>
  <si>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</si>
  <si>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</si>
  <si>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</si>
  <si>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</si>
  <si>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</si>
  <si>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</si>
  <si>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</si>
  <si>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</si>
  <si>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</si>
  <si>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</si>
  <si>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</si>
  <si>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</si>
  <si>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</si>
  <si>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</si>
  <si>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</si>
  <si>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</si>
  <si>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</si>
  <si>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</si>
  <si>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</si>
  <si>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</si>
  <si>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</si>
  <si>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</si>
  <si>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</si>
  <si>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</si>
  <si>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</si>
  <si>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</si>
  <si>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</si>
  <si>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</si>
  <si>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</si>
  <si>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</si>
  <si>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</si>
  <si>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</si>
  <si>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</si>
  <si>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</si>
  <si>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</si>
  <si>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</si>
  <si>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</si>
  <si>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</si>
  <si>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</si>
  <si>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</si>
  <si>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</si>
  <si>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</si>
  <si>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</si>
  <si>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</si>
  <si>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</si>
  <si>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</si>
  <si>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</si>
  <si>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</si>
  <si>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</si>
  <si>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</si>
  <si>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</si>
  <si>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</si>
  <si>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</si>
  <si>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</si>
  <si>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</si>
  <si>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</si>
  <si>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</si>
  <si>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</si>
  <si>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</si>
  <si>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</si>
  <si>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</si>
  <si>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</si>
  <si>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</si>
  <si>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</si>
  <si>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</si>
  <si>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</si>
  <si>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</si>
  <si>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</si>
  <si>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</si>
  <si>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</si>
  <si>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</si>
  <si>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</si>
  <si>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</si>
  <si>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</si>
  <si>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</si>
  <si>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</si>
  <si>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</si>
  <si>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</si>
  <si>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</si>
  <si>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</si>
  <si>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</si>
  <si>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</si>
  <si>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</si>
  <si>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</si>
  <si>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</si>
  <si>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</si>
  <si>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</si>
  <si>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</si>
  <si>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</si>
  <si>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</si>
  <si>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</si>
  <si>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</si>
  <si>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</si>
  <si>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</si>
  <si>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</si>
  <si>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</si>
  <si>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</si>
  <si>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</si>
  <si>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</si>
  <si>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</si>
  <si>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</si>
  <si>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</si>
  <si>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</si>
  <si>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</si>
  <si>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</si>
  <si>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</si>
  <si>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</si>
  <si>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</si>
  <si>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</si>
  <si>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</si>
  <si>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</si>
  <si>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</si>
  <si>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</si>
  <si>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</si>
  <si>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</si>
  <si>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</si>
  <si>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</si>
  <si>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</si>
  <si>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</si>
  <si>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</si>
  <si>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</si>
  <si>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</si>
  <si>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</si>
  <si>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</si>
  <si>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</si>
  <si>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</si>
  <si>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</si>
  <si>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</si>
  <si>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</si>
  <si>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</si>
  <si>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</si>
  <si>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</si>
  <si>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</si>
  <si>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</si>
  <si>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</si>
  <si>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</si>
  <si>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</si>
  <si>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</si>
  <si>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</si>
  <si>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</si>
  <si>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</si>
  <si>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</si>
  <si>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</si>
  <si>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</si>
  <si>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</si>
  <si>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</si>
  <si>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</si>
  <si>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</si>
  <si>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</si>
  <si>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</si>
  <si>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</si>
  <si>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</si>
  <si>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</si>
  <si>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</si>
  <si>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</si>
  <si>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</si>
  <si>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</si>
  <si>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</si>
  <si>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</si>
  <si>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</si>
  <si>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</si>
  <si>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</si>
  <si>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</si>
  <si>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</si>
  <si>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</si>
  <si>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</si>
  <si>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</si>
  <si>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</si>
  <si>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</si>
  <si>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</si>
  <si>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</si>
  <si>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</si>
  <si>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</si>
  <si>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</si>
  <si>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</si>
  <si>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</si>
  <si>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</si>
  <si>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</si>
  <si>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</si>
  <si>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</si>
  <si>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</si>
  <si>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</si>
  <si>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</si>
  <si>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</si>
  <si>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</si>
  <si>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</si>
  <si>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</si>
  <si>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</si>
  <si>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</si>
  <si>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</si>
  <si>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</si>
  <si>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</si>
  <si>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</si>
  <si>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</si>
  <si>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</si>
  <si>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</si>
  <si>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</si>
  <si>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</si>
  <si>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</si>
  <si>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</si>
  <si>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</si>
  <si>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</si>
  <si>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</si>
  <si>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</si>
  <si>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</si>
  <si>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</si>
  <si>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</si>
  <si>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</si>
  <si>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</si>
  <si>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</si>
  <si>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</si>
  <si>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</si>
  <si>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</si>
  <si>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</si>
  <si>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</si>
  <si>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</si>
  <si>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</si>
  <si>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</si>
  <si>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</si>
  <si>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</si>
  <si>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</si>
  <si>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</si>
  <si>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</si>
  <si>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</si>
  <si>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</si>
  <si>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</si>
  <si>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</si>
  <si>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</si>
  <si>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</si>
  <si>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</si>
  <si>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</si>
  <si>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</si>
  <si>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</si>
  <si>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</si>
  <si>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</si>
  <si>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</si>
  <si>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</si>
  <si>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</si>
  <si>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</si>
  <si>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</si>
  <si>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</si>
  <si>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</si>
  <si>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</si>
  <si>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</si>
  <si>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</si>
  <si>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</si>
  <si>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</si>
  <si>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</si>
  <si>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</si>
  <si>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</si>
  <si>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</si>
  <si>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</si>
  <si>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</si>
  <si>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</si>
  <si>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</si>
  <si>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</si>
  <si>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</si>
  <si>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</si>
  <si>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</si>
  <si>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</si>
  <si>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</si>
  <si>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</si>
  <si>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</si>
  <si>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</si>
  <si>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</si>
  <si>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</si>
  <si>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</si>
  <si>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</si>
  <si>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</si>
  <si>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</si>
  <si>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</si>
  <si>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</si>
  <si>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</si>
  <si>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</si>
  <si>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</si>
  <si>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</si>
  <si>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</si>
  <si>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</si>
  <si>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</si>
  <si>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</si>
  <si>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</si>
  <si>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</si>
  <si>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</si>
  <si>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</si>
  <si>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</si>
  <si>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</si>
  <si>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</si>
  <si>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</si>
  <si>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</si>
  <si>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</si>
  <si>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</si>
  <si>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</si>
  <si>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</si>
  <si>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</si>
  <si>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</si>
  <si>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</si>
  <si>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</si>
  <si>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</si>
  <si>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</si>
  <si>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</si>
  <si>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</si>
  <si>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</si>
  <si>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</si>
  <si>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</si>
  <si>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</si>
  <si>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</si>
  <si>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</si>
  <si>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</si>
  <si>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</si>
  <si>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</si>
  <si>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</si>
  <si>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</si>
  <si>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</si>
  <si>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</si>
  <si>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</si>
  <si>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</si>
  <si>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</si>
  <si>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</si>
  <si>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</si>
  <si>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</si>
  <si>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</si>
  <si>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</si>
  <si>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</si>
  <si>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</si>
  <si>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</si>
  <si>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</si>
  <si>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</si>
  <si>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</si>
  <si>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</si>
  <si>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</si>
  <si>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</si>
  <si>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</si>
  <si>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</si>
  <si>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</si>
  <si>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</si>
  <si>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</si>
  <si>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</si>
  <si>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</si>
  <si>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</si>
  <si>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</si>
  <si>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</si>
  <si>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</si>
  <si>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</si>
  <si>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</si>
  <si>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</si>
  <si>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</si>
  <si>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</si>
  <si>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</si>
  <si>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</si>
  <si>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</si>
  <si>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</si>
  <si>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</si>
  <si>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</si>
  <si>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</si>
  <si>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</si>
  <si>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</si>
  <si>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</si>
  <si>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</si>
  <si>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</si>
  <si>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</si>
  <si>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</si>
  <si>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</si>
  <si>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</si>
  <si>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</si>
  <si>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</si>
  <si>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</si>
  <si>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</si>
  <si>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</si>
  <si>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</si>
  <si>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</si>
  <si>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</si>
  <si>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</si>
  <si>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</si>
  <si>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</si>
  <si>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</si>
  <si>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</si>
  <si>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</si>
  <si>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</si>
  <si>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</si>
  <si>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</si>
  <si>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</si>
  <si>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</si>
  <si>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</si>
  <si>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</si>
  <si>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</si>
  <si>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</si>
  <si>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</si>
  <si>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</si>
  <si>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</si>
  <si>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</si>
  <si>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</si>
  <si>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</si>
  <si>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</si>
  <si>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</si>
  <si>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</si>
  <si>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</si>
  <si>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</si>
  <si>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</si>
  <si>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</si>
  <si>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</si>
  <si>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</si>
  <si>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</si>
  <si>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</si>
  <si>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</si>
  <si>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</si>
  <si>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</si>
  <si>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</si>
  <si>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</si>
  <si>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</si>
  <si>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</si>
  <si>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</si>
  <si>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</si>
  <si>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</si>
  <si>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</si>
  <si>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</si>
  <si>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</si>
  <si>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</si>
  <si>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</si>
  <si>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</si>
  <si>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</si>
  <si>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</si>
  <si>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</si>
  <si>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</si>
  <si>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</si>
  <si>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</si>
  <si>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</si>
  <si>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</si>
  <si>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</si>
  <si>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</si>
  <si>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</si>
  <si>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</si>
  <si>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</si>
  <si>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</si>
  <si>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</si>
  <si>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</si>
  <si>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</si>
  <si>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</si>
  <si>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</si>
  <si>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</si>
  <si>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</si>
  <si>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</si>
  <si>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</si>
  <si>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</si>
  <si>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</si>
  <si>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</si>
  <si>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</si>
  <si>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</si>
  <si>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</si>
  <si>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</si>
  <si>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</si>
  <si>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</si>
  <si>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</si>
  <si>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</si>
  <si>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</si>
  <si>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</si>
  <si>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</si>
  <si>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</si>
  <si>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</si>
  <si>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</si>
  <si>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</si>
  <si>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</si>
  <si>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</si>
  <si>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</si>
  <si>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</si>
  <si>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</si>
  <si>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</si>
  <si>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</si>
  <si>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</si>
  <si>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</si>
  <si>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</si>
  <si>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</si>
  <si>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</si>
  <si>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</si>
  <si>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</si>
  <si>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</si>
  <si>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</si>
  <si>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</si>
  <si>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</si>
  <si>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</si>
  <si>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</si>
  <si>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</si>
  <si>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</si>
  <si>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</si>
  <si>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</si>
  <si>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</si>
  <si>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</si>
  <si>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</si>
  <si>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</si>
  <si>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</si>
  <si>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</si>
  <si>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</si>
  <si>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</si>
  <si>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</si>
  <si>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</si>
  <si>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</si>
  <si>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</si>
  <si>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</si>
  <si>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</si>
  <si>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</si>
  <si>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</si>
  <si>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</si>
  <si>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</si>
  <si>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</si>
  <si>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</si>
  <si>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</si>
  <si>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</si>
  <si>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</si>
  <si>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</si>
  <si>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</si>
  <si>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</si>
  <si>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</si>
  <si>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</si>
  <si>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</si>
  <si>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</si>
  <si>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</si>
  <si>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</si>
  <si>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</si>
  <si>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</si>
  <si>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</si>
  <si>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</si>
  <si>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</si>
  <si>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</si>
  <si>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</si>
  <si>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</si>
  <si>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</si>
  <si>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</si>
  <si>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</si>
  <si>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</si>
  <si>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</si>
  <si>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</si>
  <si>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</si>
  <si>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</si>
  <si>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</si>
  <si>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</si>
  <si>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</si>
  <si>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</si>
  <si>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</si>
  <si>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</si>
  <si>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</si>
  <si>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</si>
  <si>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</si>
  <si>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</si>
  <si>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</si>
  <si>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</si>
  <si>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</si>
  <si>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</si>
  <si>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</si>
  <si>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</si>
  <si>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</si>
  <si>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</si>
  <si>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</si>
  <si>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</si>
  <si>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</si>
  <si>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</si>
  <si>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</si>
  <si>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</si>
  <si>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</si>
  <si>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</si>
  <si>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</si>
  <si>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</si>
  <si>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</si>
  <si>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</si>
  <si>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</si>
  <si>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</si>
  <si>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</si>
  <si>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</si>
  <si>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</si>
  <si>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</si>
  <si>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</si>
  <si>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</si>
  <si>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</si>
  <si>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</si>
  <si>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</si>
  <si>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</si>
  <si>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</si>
  <si>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</si>
  <si>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</si>
  <si>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</si>
  <si>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</si>
  <si>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</si>
  <si>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</si>
  <si>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</si>
  <si>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</si>
  <si>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</si>
  <si>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</si>
  <si>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</si>
  <si>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</si>
  <si>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</si>
  <si>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</si>
  <si>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</si>
  <si>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</si>
  <si>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</si>
  <si>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</si>
  <si>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</si>
  <si>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</si>
  <si>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</si>
  <si>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</si>
  <si>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</si>
  <si>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</si>
  <si>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</si>
  <si>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</si>
  <si>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</si>
  <si>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</si>
  <si>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</si>
  <si>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</si>
  <si>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</si>
  <si>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</si>
  <si>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</si>
  <si>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</si>
  <si>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</si>
  <si>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</si>
  <si>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</si>
  <si>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</si>
  <si>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</si>
  <si>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</si>
  <si>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</si>
  <si>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</si>
  <si>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</si>
  <si>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</si>
  <si>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</si>
  <si>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</si>
  <si>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</si>
  <si>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</si>
  <si>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</si>
  <si>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</si>
  <si>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</si>
  <si>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</si>
  <si>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</si>
  <si>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</si>
  <si>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</si>
  <si>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</si>
  <si>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</si>
  <si>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</si>
  <si>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</si>
  <si>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</si>
  <si>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</si>
  <si>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</si>
  <si>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</si>
  <si>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</si>
  <si>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</si>
  <si>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</si>
  <si>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</si>
  <si>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</si>
  <si>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</si>
  <si>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</si>
  <si>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</si>
  <si>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</si>
  <si>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</si>
  <si>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</si>
  <si>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</si>
  <si>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</si>
  <si>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</si>
  <si>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</si>
  <si>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</si>
  <si>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</si>
  <si>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</si>
  <si>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</si>
  <si>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</si>
  <si>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</si>
  <si>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</si>
  <si>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</si>
  <si>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</si>
  <si>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</si>
  <si>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</si>
  <si>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</si>
  <si>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</si>
  <si>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</si>
  <si>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</si>
  <si>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</si>
  <si>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</si>
  <si>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</si>
  <si>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</si>
  <si>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</si>
  <si>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</si>
  <si>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</si>
  <si>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</si>
  <si>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</si>
  <si>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</si>
  <si>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</si>
  <si>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</si>
  <si>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</si>
  <si>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</si>
  <si>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</si>
  <si>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</si>
  <si>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</si>
  <si>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</si>
  <si>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</si>
  <si>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</si>
  <si>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</si>
  <si>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</si>
  <si>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</si>
  <si>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</si>
  <si>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</si>
  <si>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</si>
  <si>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</si>
  <si>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</si>
  <si>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</si>
  <si>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</si>
  <si>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</si>
  <si>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</si>
  <si>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</si>
  <si>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</si>
  <si>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</si>
  <si>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</si>
  <si>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</si>
  <si>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</si>
  <si>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</si>
  <si>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</si>
  <si>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</si>
  <si>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</si>
  <si>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</si>
  <si>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</si>
  <si>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</si>
  <si>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</si>
  <si>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</si>
  <si>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</si>
  <si>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</si>
  <si>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</si>
  <si>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</si>
  <si>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</si>
  <si>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</si>
  <si>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</si>
  <si>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</si>
  <si>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</si>
  <si>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</si>
  <si>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</si>
  <si>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</si>
  <si>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</si>
  <si>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</si>
  <si>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</si>
  <si>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</si>
  <si>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</si>
  <si>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</si>
  <si>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</si>
  <si>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</si>
  <si>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</si>
  <si>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</si>
  <si>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</si>
  <si>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</si>
  <si>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</si>
  <si>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</si>
  <si>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</si>
  <si>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</si>
  <si>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</si>
  <si>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</si>
  <si>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</si>
  <si>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</si>
  <si>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</si>
  <si>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</si>
  <si>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</si>
  <si>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</si>
  <si>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</si>
  <si>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</si>
  <si>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</si>
  <si>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</si>
  <si>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</si>
  <si>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</si>
  <si>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</si>
  <si>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</si>
  <si>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</si>
  <si>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</si>
  <si>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</si>
  <si>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</si>
  <si>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</si>
  <si>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</si>
  <si>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</si>
  <si>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</si>
  <si>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</si>
  <si>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</si>
  <si>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</si>
  <si>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</si>
  <si>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</si>
  <si>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</si>
  <si>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</si>
  <si>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</si>
  <si>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</si>
  <si>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</si>
  <si>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</si>
  <si>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</si>
  <si>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</si>
  <si>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</si>
  <si>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</si>
  <si>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</si>
  <si>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</si>
  <si>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</si>
  <si>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</si>
  <si>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</si>
  <si>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</si>
  <si>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</si>
  <si>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</si>
  <si>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</si>
  <si>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</si>
  <si>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</si>
  <si>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</si>
  <si>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</si>
  <si>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</si>
  <si>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</si>
  <si>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</si>
  <si>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</si>
  <si>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</si>
  <si>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</si>
  <si>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</si>
  <si>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</si>
  <si>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</si>
  <si>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</si>
  <si>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</si>
  <si>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</si>
  <si>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</si>
  <si>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</si>
  <si>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</si>
  <si>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</si>
  <si>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</si>
  <si>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</si>
  <si>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</si>
  <si>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</si>
  <si>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</si>
  <si>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</si>
  <si>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</si>
  <si>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</si>
  <si>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</si>
  <si>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</si>
  <si>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</si>
  <si>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</si>
  <si>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</si>
  <si>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</si>
  <si>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</si>
  <si>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</si>
  <si>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</si>
  <si>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</si>
  <si>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</si>
  <si>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</si>
  <si>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</si>
  <si>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</si>
  <si>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</si>
  <si>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</si>
  <si>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</si>
  <si>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</si>
  <si>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</si>
  <si>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</si>
  <si>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</si>
  <si>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</si>
  <si>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</si>
  <si>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</si>
  <si>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</si>
  <si>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</si>
  <si>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</si>
  <si>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</si>
  <si>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</si>
  <si>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</si>
  <si>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</si>
  <si>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</si>
  <si>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</si>
  <si>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</si>
  <si>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</si>
  <si>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</si>
  <si>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</si>
  <si>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</si>
  <si>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</si>
  <si>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</si>
  <si>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</si>
  <si>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</si>
  <si>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</si>
  <si>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</si>
  <si>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</si>
  <si>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</si>
  <si>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</si>
  <si>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</si>
  <si>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</si>
  <si>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</si>
  <si>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</si>
  <si>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</si>
  <si>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</si>
  <si>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</si>
  <si>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</si>
  <si>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</si>
  <si>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</si>
  <si>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</si>
  <si>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</si>
  <si>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</si>
  <si>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</si>
  <si>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</si>
  <si>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</si>
  <si>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</si>
  <si>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</si>
  <si>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</si>
  <si>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</si>
  <si>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</si>
  <si>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</si>
  <si>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</si>
  <si>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</si>
  <si>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</si>
  <si>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</si>
  <si>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</si>
  <si>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</si>
  <si>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</si>
  <si>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</si>
  <si>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</si>
  <si>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</si>
  <si>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</si>
  <si>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</si>
  <si>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</si>
  <si>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</si>
  <si>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</si>
  <si>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</si>
  <si>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</si>
  <si>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</si>
  <si>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</si>
  <si>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</si>
  <si>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</si>
  <si>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</si>
  <si>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</si>
  <si>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</si>
  <si>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</si>
  <si>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</si>
  <si>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</si>
  <si>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</si>
  <si>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</si>
  <si>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</si>
  <si>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</si>
  <si>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</si>
  <si>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</si>
  <si>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</si>
  <si>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</si>
  <si>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</si>
  <si>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</si>
  <si>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</si>
  <si>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</si>
  <si>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</si>
  <si>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</si>
  <si>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</si>
  <si>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</si>
  <si>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</si>
  <si>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</si>
  <si>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</si>
  <si>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</si>
  <si>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</si>
  <si>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</si>
  <si>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</si>
  <si>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</si>
  <si>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</si>
  <si>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</si>
  <si>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</si>
  <si>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</si>
  <si>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</si>
  <si>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</si>
  <si>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</si>
  <si>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</si>
  <si>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</si>
  <si>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</si>
  <si>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</si>
  <si>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</si>
  <si>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</si>
  <si>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</si>
  <si>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</si>
  <si>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</si>
  <si>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</si>
  <si>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</si>
  <si>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</si>
  <si>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</si>
  <si>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</si>
  <si>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</si>
  <si>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</si>
  <si>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</si>
  <si>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</si>
  <si>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</si>
  <si>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</si>
  <si>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</si>
  <si>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</si>
  <si>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</si>
  <si>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</si>
  <si>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</si>
  <si>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</si>
  <si>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</si>
  <si>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</si>
  <si>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</si>
  <si>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</si>
  <si>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</si>
  <si>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</si>
  <si>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</si>
  <si>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</si>
  <si>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</si>
  <si>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</si>
  <si>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</si>
  <si>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</si>
  <si>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</si>
  <si>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</si>
  <si>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</si>
  <si>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</si>
  <si>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</si>
  <si>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</si>
  <si>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</si>
  <si>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</si>
  <si>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</si>
  <si>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</si>
  <si>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</si>
  <si>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</si>
  <si>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</si>
  <si>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</si>
  <si>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</si>
  <si>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</si>
  <si>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</si>
  <si>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</si>
  <si>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</si>
  <si>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</si>
  <si>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</si>
  <si>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</si>
  <si>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</si>
  <si>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</si>
  <si>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</si>
  <si>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</si>
  <si>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</si>
  <si>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</si>
  <si>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</si>
  <si>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</si>
  <si>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</si>
  <si>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</si>
  <si>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</si>
  <si>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</si>
  <si>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</si>
  <si>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</si>
  <si>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</si>
  <si>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</si>
  <si>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</si>
  <si>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</si>
  <si>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</si>
  <si>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</si>
  <si>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</si>
  <si>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</si>
  <si>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</si>
  <si>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</si>
  <si>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</si>
  <si>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</si>
  <si>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</si>
  <si>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</si>
  <si>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</si>
  <si>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</si>
  <si>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</si>
  <si>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</si>
  <si>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</si>
  <si>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</si>
  <si>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</si>
  <si>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</si>
  <si>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</si>
  <si>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</si>
  <si>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</si>
  <si>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</si>
  <si>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</si>
  <si>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</si>
  <si>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</si>
  <si>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</si>
  <si>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</si>
  <si>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</si>
  <si>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</si>
  <si>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</si>
  <si>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</si>
  <si>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</si>
  <si>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</si>
  <si>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</si>
  <si>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</si>
  <si>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</si>
  <si>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</si>
  <si>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</si>
  <si>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</si>
  <si>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</si>
  <si>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</si>
  <si>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</si>
  <si>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</si>
  <si>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</si>
  <si>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</si>
  <si>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</si>
  <si>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</si>
  <si>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</si>
  <si>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</si>
  <si>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</si>
  <si>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</si>
  <si>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</si>
  <si>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</si>
  <si>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</si>
  <si>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</si>
  <si>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</si>
  <si>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</si>
  <si>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</si>
  <si>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</si>
  <si>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</si>
  <si>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</si>
  <si>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</si>
  <si>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</si>
  <si>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</si>
  <si>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</si>
  <si>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</si>
  <si>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</si>
  <si>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</si>
  <si>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</si>
  <si>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</si>
  <si>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</si>
  <si>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</si>
  <si>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</si>
  <si>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</si>
  <si>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</si>
  <si>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</si>
  <si>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</si>
  <si>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</si>
  <si>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</si>
  <si>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</si>
  <si>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</si>
  <si>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</si>
  <si>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</si>
  <si>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</si>
  <si>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</si>
  <si>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</si>
  <si>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</si>
  <si>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</si>
  <si>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</si>
  <si>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</si>
  <si>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</si>
  <si>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</si>
  <si>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</si>
  <si>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</si>
  <si>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</si>
  <si>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</si>
  <si>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</si>
  <si>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</si>
  <si>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</si>
  <si>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</si>
  <si>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</si>
  <si>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</si>
  <si>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</si>
  <si>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</si>
  <si>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</si>
  <si>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</si>
  <si>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</si>
  <si>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</si>
  <si>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</si>
  <si>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</si>
  <si>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</si>
  <si>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</si>
  <si>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</si>
  <si>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</si>
  <si>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</si>
  <si>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</si>
  <si>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</si>
  <si>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</si>
  <si>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</si>
  <si>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</si>
  <si>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</si>
  <si>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</si>
  <si>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</si>
  <si>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</si>
  <si>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</si>
  <si>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</si>
  <si>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</si>
  <si>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</si>
  <si>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</si>
  <si>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</si>
  <si>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</si>
  <si>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</si>
  <si>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</si>
  <si>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</si>
  <si>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</si>
  <si>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</si>
  <si>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</si>
  <si>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</si>
  <si>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</si>
  <si>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</si>
  <si>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</si>
  <si>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</si>
  <si>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</si>
  <si>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</si>
  <si>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</si>
  <si>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</si>
  <si>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</si>
  <si>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</si>
  <si>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</si>
  <si>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</si>
  <si>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</si>
  <si>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</si>
  <si>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</si>
  <si>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</si>
  <si>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</si>
  <si>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</si>
  <si>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</si>
  <si>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</si>
  <si>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</si>
  <si>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</si>
  <si>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</si>
  <si>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</si>
  <si>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</si>
  <si>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</si>
  <si>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</si>
  <si>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</si>
  <si>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</si>
  <si>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</si>
  <si>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</si>
  <si>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</si>
  <si>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</si>
  <si>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</si>
  <si>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</si>
  <si>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</si>
  <si>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</si>
  <si>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</si>
  <si>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</si>
  <si>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</si>
  <si>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</si>
  <si>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</si>
  <si>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</si>
  <si>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</si>
  <si>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</si>
  <si>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</si>
  <si>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</si>
  <si>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</si>
  <si>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</si>
  <si>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</si>
  <si>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</si>
  <si>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</si>
  <si>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</si>
  <si>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</si>
  <si>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</si>
  <si>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</si>
  <si>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</si>
  <si>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</si>
  <si>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</si>
  <si>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</si>
  <si>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</si>
  <si>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</si>
  <si>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</si>
  <si>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</si>
  <si>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</si>
  <si>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</si>
  <si>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</si>
  <si>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</si>
  <si>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</si>
  <si>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</si>
  <si>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</si>
  <si>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</si>
  <si>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</si>
  <si>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</si>
  <si>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</si>
  <si>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</si>
  <si>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</si>
  <si>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</si>
  <si>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</si>
  <si>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</si>
  <si>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</si>
  <si>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</si>
  <si>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</si>
  <si>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</si>
  <si>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</si>
  <si>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</si>
  <si>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</si>
  <si>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</si>
  <si>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</si>
  <si>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</si>
  <si>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</si>
  <si>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</si>
  <si>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</si>
  <si>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</si>
  <si>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</si>
  <si>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</si>
  <si>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</si>
  <si>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</si>
  <si>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</si>
  <si>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</si>
  <si>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</si>
  <si>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</si>
  <si>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</si>
  <si>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</si>
  <si>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</si>
  <si>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</si>
  <si>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</si>
  <si>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</si>
  <si>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</si>
  <si>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</si>
  <si>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</si>
  <si>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</si>
  <si>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</si>
  <si>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</si>
  <si>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</si>
  <si>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</si>
  <si>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</si>
  <si>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</si>
  <si>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</si>
  <si>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</si>
  <si>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</si>
  <si>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</si>
  <si>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</si>
  <si>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</si>
  <si>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</si>
  <si>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</si>
  <si>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</si>
  <si>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</si>
  <si>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</si>
  <si>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</si>
  <si>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</si>
  <si>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</si>
  <si>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</si>
  <si>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</si>
  <si>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</si>
  <si>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</si>
  <si>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</si>
  <si>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</si>
  <si>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</si>
  <si>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</si>
  <si>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</si>
  <si>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</si>
  <si>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</si>
  <si>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</si>
  <si>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</si>
  <si>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</si>
  <si>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</si>
  <si>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</si>
  <si>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</si>
  <si>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</si>
  <si>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</si>
  <si>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</si>
  <si>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</si>
  <si>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</si>
  <si>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</si>
  <si>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</si>
  <si>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</si>
  <si>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</si>
  <si>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</si>
  <si>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</si>
  <si>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</si>
  <si>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</si>
  <si>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</si>
  <si>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</si>
  <si>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</si>
  <si>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</si>
  <si>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</si>
  <si>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</si>
  <si>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</si>
  <si>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</si>
  <si>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</si>
  <si>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</si>
  <si>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</si>
  <si>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</si>
  <si>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</si>
  <si>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</si>
  <si>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</si>
  <si>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</si>
  <si>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</si>
  <si>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</si>
  <si>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</si>
  <si>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</si>
  <si>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</si>
  <si>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</si>
  <si>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</si>
  <si>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</si>
  <si>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</si>
  <si>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</si>
  <si>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</si>
  <si>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</si>
  <si>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</si>
  <si>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</si>
  <si>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</si>
  <si>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</si>
  <si>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</si>
  <si>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</si>
  <si>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</si>
  <si>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</si>
  <si>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</si>
  <si>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</si>
  <si>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</si>
  <si>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</si>
  <si>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</si>
  <si>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</si>
  <si>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</si>
  <si>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</si>
  <si>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</si>
  <si>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</si>
  <si>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</si>
  <si>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</si>
  <si>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</si>
  <si>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</si>
  <si>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</si>
  <si>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</si>
  <si>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</si>
  <si>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</si>
  <si>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</si>
  <si>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</si>
  <si>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</si>
  <si>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</si>
  <si>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</si>
  <si>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</si>
  <si>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</si>
  <si>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</si>
  <si>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</si>
  <si>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</si>
  <si>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</si>
  <si>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</si>
  <si>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</si>
  <si>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</si>
  <si>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</si>
  <si>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</si>
  <si>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</si>
  <si>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</si>
  <si>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</si>
  <si>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</si>
  <si>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</si>
  <si>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</si>
  <si>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</si>
  <si>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</si>
  <si>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</si>
  <si>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</si>
  <si>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</si>
  <si>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</si>
  <si>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</si>
  <si>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</si>
  <si>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</si>
  <si>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</si>
  <si>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</si>
  <si>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</si>
  <si>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</si>
  <si>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</si>
  <si>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</si>
  <si>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</si>
  <si>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</si>
  <si>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</si>
  <si>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</si>
  <si>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</si>
  <si>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</si>
  <si>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</si>
  <si>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</si>
  <si>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</si>
  <si>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</si>
  <si>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</si>
  <si>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</si>
  <si>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</si>
  <si>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</si>
  <si>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</si>
  <si>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</si>
  <si>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</si>
  <si>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</si>
  <si>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</si>
  <si>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</si>
  <si>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</si>
  <si>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</si>
  <si>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</si>
  <si>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</si>
  <si>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</si>
  <si>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</si>
  <si>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</si>
  <si>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</si>
  <si>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</si>
  <si>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</si>
  <si>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</si>
  <si>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</si>
  <si>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</si>
  <si>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</si>
  <si>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</si>
  <si>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</si>
  <si>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</si>
  <si>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</si>
  <si>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</si>
  <si>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</si>
  <si>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</si>
  <si>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</si>
  <si>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</si>
  <si>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</si>
  <si>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</si>
  <si>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</si>
  <si>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</si>
  <si>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</si>
  <si>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</si>
  <si>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</si>
  <si>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</si>
  <si>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</si>
  <si>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</si>
  <si>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</si>
  <si>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</si>
  <si>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</si>
  <si>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</si>
  <si>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</si>
  <si>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</si>
  <si>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</si>
  <si>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</si>
  <si>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</si>
  <si>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</si>
  <si>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</si>
  <si>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</si>
  <si>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</si>
  <si>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</si>
  <si>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</si>
  <si>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</si>
  <si>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</si>
  <si>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</si>
  <si>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</si>
  <si>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</si>
  <si>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</si>
  <si>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</si>
  <si>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</si>
  <si>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</si>
  <si>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</si>
  <si>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</si>
  <si>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</si>
  <si>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</si>
  <si>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</si>
  <si>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</si>
  <si>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</si>
  <si>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</si>
  <si>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</si>
  <si>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</si>
  <si>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</si>
  <si>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</si>
  <si>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</si>
  <si>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</si>
  <si>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</si>
  <si>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</si>
  <si>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</si>
  <si>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</si>
  <si>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</si>
  <si>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</si>
  <si>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</si>
  <si>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</si>
  <si>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</si>
  <si>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</si>
  <si>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</si>
  <si>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</si>
  <si>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</si>
  <si>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</si>
  <si>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</si>
  <si>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</si>
  <si>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</si>
  <si>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</si>
  <si>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</si>
  <si>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</si>
  <si>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</si>
  <si>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</si>
  <si>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</si>
  <si>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</si>
  <si>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</si>
  <si>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</si>
  <si>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</si>
  <si>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</si>
  <si>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</si>
  <si>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</si>
  <si>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</si>
  <si>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</si>
  <si>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</si>
  <si>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</si>
  <si>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</si>
  <si>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</si>
  <si>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</si>
  <si>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</si>
  <si>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</si>
  <si>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</si>
  <si>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</si>
  <si>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</si>
  <si>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</si>
  <si>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</si>
  <si>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</si>
  <si>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</si>
  <si>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</si>
  <si>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</si>
  <si>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</si>
  <si>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</si>
  <si>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</si>
  <si>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</si>
  <si>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</si>
  <si>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</si>
  <si>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</si>
  <si>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</si>
  <si>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</si>
  <si>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</si>
  <si>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</si>
  <si>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</si>
  <si>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</si>
  <si>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</si>
  <si>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</si>
  <si>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</si>
  <si>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</si>
  <si>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</si>
  <si>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</si>
  <si>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</si>
  <si>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</si>
  <si>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</si>
  <si>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</si>
  <si>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</si>
  <si>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</si>
  <si>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</si>
  <si>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</si>
  <si>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</si>
  <si>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</si>
  <si>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</si>
  <si>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</si>
  <si>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</si>
  <si>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</si>
  <si>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</si>
  <si>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</si>
  <si>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</si>
  <si>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</si>
  <si>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</si>
  <si>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</si>
  <si>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</si>
  <si>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</si>
  <si>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</si>
  <si>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</si>
  <si>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</si>
  <si>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</si>
  <si>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</si>
  <si>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</si>
  <si>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</si>
  <si>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</si>
  <si>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</si>
  <si>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</si>
  <si>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</si>
  <si>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</si>
  <si>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</si>
  <si>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</si>
  <si>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</si>
  <si>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</si>
  <si>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</si>
  <si>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</si>
  <si>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</si>
  <si>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</si>
  <si>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</si>
  <si>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</si>
  <si>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</si>
  <si>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</si>
  <si>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</si>
  <si>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</si>
  <si>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</si>
  <si>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</si>
  <si>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</si>
  <si>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</si>
  <si>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</si>
  <si>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</si>
  <si>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</si>
  <si>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</si>
  <si>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</si>
  <si>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</si>
  <si>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</si>
  <si>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</si>
  <si>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</si>
  <si>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</si>
  <si>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</si>
  <si>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</si>
  <si>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</si>
  <si>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</si>
  <si>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</si>
  <si>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</si>
  <si>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</si>
  <si>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</si>
  <si>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</si>
  <si>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</si>
  <si>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</si>
  <si>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</si>
  <si>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</si>
  <si>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</si>
  <si>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</si>
  <si>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</si>
  <si>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</si>
  <si>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</si>
  <si>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</si>
  <si>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</si>
  <si>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</si>
  <si>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</si>
  <si>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</si>
  <si>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</si>
  <si>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</si>
  <si>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</si>
  <si>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</si>
  <si>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</si>
  <si>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</si>
  <si>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</si>
  <si>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</si>
  <si>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</si>
  <si>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</si>
  <si>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</si>
  <si>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</si>
  <si>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</si>
  <si>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</si>
  <si>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</si>
  <si>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</si>
  <si>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</si>
  <si>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</si>
  <si>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</si>
  <si>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</si>
  <si>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</si>
  <si>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</si>
  <si>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</si>
  <si>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</si>
  <si>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</si>
  <si>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</si>
  <si>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</si>
  <si>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</si>
  <si>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</si>
  <si>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</si>
  <si>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</si>
  <si>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</si>
  <si>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</si>
  <si>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</si>
  <si>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</si>
  <si>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</si>
  <si>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</si>
  <si>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</si>
  <si>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</si>
  <si>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</si>
  <si>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</si>
  <si>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</si>
  <si>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</si>
  <si>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</si>
  <si>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</si>
  <si>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</si>
  <si>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</si>
  <si>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</si>
  <si>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</si>
  <si>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</si>
  <si>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</si>
  <si>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</si>
  <si>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</si>
  <si>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</si>
  <si>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</si>
  <si>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</si>
  <si>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</si>
  <si>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</si>
  <si>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</si>
  <si>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</si>
  <si>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</si>
  <si>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</si>
  <si>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</si>
  <si>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</si>
  <si>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</si>
  <si>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</si>
  <si>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</si>
  <si>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</si>
  <si>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</si>
  <si>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</si>
  <si>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</si>
  <si>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</si>
  <si>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</si>
  <si>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</si>
  <si>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</si>
  <si>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</si>
  <si>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</si>
  <si>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</si>
  <si>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</si>
  <si>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</si>
  <si>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</si>
  <si>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</si>
  <si>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</si>
  <si>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</si>
  <si>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</si>
  <si>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</si>
  <si>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</si>
  <si>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</si>
  <si>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</si>
  <si>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</si>
  <si>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</si>
  <si>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</si>
  <si>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</si>
  <si>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</si>
  <si>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</si>
  <si>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</si>
  <si>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</si>
  <si>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</si>
  <si>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</si>
  <si>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</si>
  <si>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</si>
  <si>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</si>
  <si>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</si>
  <si>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</si>
  <si>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</si>
  <si>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</si>
  <si>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</si>
  <si>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</si>
  <si>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</si>
  <si>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</si>
  <si>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</si>
  <si>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</si>
  <si>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</si>
  <si>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</si>
  <si>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</si>
  <si>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</si>
  <si>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</si>
  <si>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</si>
  <si>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</si>
  <si>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</si>
  <si>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</si>
  <si>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</si>
  <si>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</si>
  <si>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</si>
  <si>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</si>
  <si>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</si>
  <si>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</si>
  <si>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</si>
  <si>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</si>
  <si>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</si>
  <si>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</si>
  <si>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</si>
  <si>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</si>
  <si>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</si>
  <si>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</si>
  <si>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</si>
  <si>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</si>
  <si>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</si>
  <si>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</si>
  <si>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</si>
  <si>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</si>
  <si>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</si>
  <si>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</si>
  <si>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</si>
  <si>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</si>
  <si>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</si>
  <si>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</si>
  <si>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</si>
  <si>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</si>
  <si>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</si>
  <si>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</si>
  <si>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</si>
  <si>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</si>
  <si>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</si>
  <si>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</si>
  <si>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</si>
  <si>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</si>
  <si>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</si>
  <si>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</si>
  <si>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</si>
  <si>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</si>
  <si>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</si>
  <si>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</si>
  <si>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</si>
  <si>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</si>
  <si>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</si>
  <si>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</si>
  <si>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</si>
  <si>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</si>
  <si>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</si>
  <si>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</si>
  <si>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</si>
  <si>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</si>
  <si>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</si>
  <si>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</si>
  <si>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</si>
  <si>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</si>
  <si>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</si>
  <si>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</si>
  <si>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</si>
  <si>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</si>
  <si>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</si>
  <si>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</si>
  <si>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</si>
  <si>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</si>
  <si>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</si>
  <si>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</si>
  <si>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</si>
  <si>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</si>
  <si>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</si>
  <si>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</si>
  <si>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</si>
  <si>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</si>
  <si>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</si>
  <si>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</si>
  <si>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</si>
  <si>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</si>
  <si>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</si>
  <si>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</si>
  <si>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</si>
  <si>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</si>
  <si>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</si>
  <si>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</si>
  <si>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</si>
  <si>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</si>
  <si>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</si>
  <si>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</si>
  <si>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</si>
  <si>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</si>
  <si>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</si>
  <si>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</si>
  <si>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</si>
  <si>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</si>
  <si>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</si>
  <si>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</si>
  <si>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</si>
  <si>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</si>
  <si>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</si>
  <si>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</si>
  <si>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</si>
  <si>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</si>
  <si>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</si>
  <si>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</si>
  <si>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</si>
  <si>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</si>
  <si>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</si>
  <si>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</si>
  <si>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</si>
  <si>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</si>
  <si>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</si>
  <si>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</si>
  <si>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</si>
  <si>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</si>
  <si>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</si>
  <si>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</si>
  <si>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</si>
  <si>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</si>
  <si>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</si>
  <si>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</si>
  <si>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</si>
  <si>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</si>
  <si>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</si>
  <si>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</si>
  <si>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</si>
  <si>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</si>
  <si>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</si>
  <si>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</si>
  <si>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</si>
  <si>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</si>
  <si>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</si>
  <si>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</si>
  <si>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</si>
  <si>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</si>
  <si>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</si>
  <si>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</si>
  <si>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</si>
  <si>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</si>
  <si>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</si>
  <si>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</si>
  <si>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</si>
  <si>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</si>
  <si>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</si>
  <si>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</si>
  <si>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</si>
  <si>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</si>
  <si>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</si>
  <si>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</si>
  <si>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</si>
  <si>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</si>
  <si>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</si>
  <si>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</si>
  <si>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</si>
  <si>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</si>
  <si>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</si>
  <si>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</si>
  <si>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</si>
  <si>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</si>
  <si>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</si>
  <si>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</si>
  <si>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</si>
  <si>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</si>
  <si>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</si>
  <si>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</si>
  <si>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</si>
  <si>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</si>
  <si>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</si>
  <si>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</si>
  <si>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</si>
  <si>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</si>
  <si>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</si>
  <si>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</si>
  <si>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</si>
  <si>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</si>
  <si>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</si>
  <si>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</si>
  <si>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</si>
  <si>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</si>
  <si>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</si>
  <si>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</si>
  <si>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</si>
  <si>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</si>
  <si>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</si>
  <si>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</si>
  <si>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</si>
  <si>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</si>
  <si>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</si>
  <si>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</si>
  <si>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</si>
  <si>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</si>
  <si>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</si>
  <si>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</si>
  <si>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</si>
  <si>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</si>
  <si>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</si>
  <si>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</si>
  <si>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</si>
  <si>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</si>
  <si>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</si>
  <si>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</si>
  <si>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</si>
  <si>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</si>
  <si>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</si>
  <si>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</si>
  <si>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</si>
  <si>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</si>
  <si>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</si>
  <si>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</si>
  <si>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</si>
  <si>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</si>
  <si>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</si>
  <si>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</si>
  <si>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</si>
  <si>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</si>
  <si>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</si>
  <si>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</si>
  <si>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</si>
  <si>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</si>
  <si>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</si>
  <si>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</si>
  <si>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</si>
  <si>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</si>
  <si>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</si>
  <si>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</si>
  <si>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</si>
  <si>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</si>
  <si>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</si>
  <si>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</si>
  <si>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</si>
  <si>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</si>
  <si>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</si>
  <si>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</si>
  <si>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</si>
  <si>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</si>
  <si>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</si>
  <si>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</si>
  <si>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</si>
  <si>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</si>
  <si>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</si>
  <si>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</si>
  <si>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</si>
  <si>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</si>
  <si>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</si>
  <si>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</si>
  <si>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</si>
  <si>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</si>
  <si>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</si>
  <si>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</si>
  <si>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</si>
  <si>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</si>
  <si>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</si>
  <si>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</si>
  <si>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</si>
  <si>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</si>
  <si>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</si>
  <si>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</si>
  <si>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</si>
  <si>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</si>
  <si>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</si>
  <si>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</si>
  <si>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</si>
  <si>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</si>
  <si>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</si>
  <si>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</si>
  <si>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</si>
  <si>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</si>
  <si>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</si>
  <si>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</si>
  <si>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</si>
  <si>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</si>
  <si>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</si>
  <si>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</si>
  <si>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</si>
  <si>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</si>
  <si>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</si>
  <si>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</si>
  <si>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</si>
  <si>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</si>
  <si>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</si>
  <si>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</si>
  <si>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</si>
  <si>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</si>
  <si>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</si>
  <si>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</si>
  <si>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</si>
  <si>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</si>
  <si>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</si>
  <si>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</si>
  <si>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</si>
  <si>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</si>
  <si>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</si>
  <si>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</si>
  <si>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</si>
  <si>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</si>
  <si>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</si>
  <si>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</si>
  <si>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</si>
  <si>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</si>
  <si>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</si>
  <si>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</si>
  <si>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</si>
  <si>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</si>
  <si>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</si>
  <si>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</si>
  <si>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</si>
  <si>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</si>
  <si>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</si>
  <si>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</si>
  <si>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</si>
  <si>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</si>
  <si>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</si>
  <si>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</si>
  <si>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</si>
  <si>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</si>
  <si>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</si>
  <si>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</si>
  <si>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</si>
  <si>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</si>
  <si>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</si>
  <si>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</si>
  <si>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</si>
  <si>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</si>
  <si>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</si>
  <si>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</si>
  <si>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</si>
  <si>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</si>
  <si>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</si>
  <si>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</si>
  <si>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</si>
  <si>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</si>
  <si>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</si>
  <si>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</si>
  <si>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</si>
  <si>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</si>
  <si>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</si>
  <si>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</si>
  <si>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</si>
  <si>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</si>
  <si>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</si>
  <si>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</si>
  <si>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</si>
  <si>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</si>
  <si>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</si>
  <si>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</si>
  <si>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</si>
  <si>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</si>
  <si>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</si>
  <si>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</si>
  <si>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</si>
  <si>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</si>
  <si>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</si>
  <si>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</si>
  <si>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</si>
  <si>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</si>
  <si>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</si>
  <si>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</si>
  <si>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</si>
  <si>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</si>
  <si>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</si>
  <si>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</si>
  <si>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</si>
  <si>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</si>
  <si>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</si>
  <si>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</si>
  <si>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</si>
  <si>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</si>
  <si>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</si>
  <si>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</si>
  <si>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</si>
  <si>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</si>
  <si>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</si>
  <si>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</si>
  <si>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</si>
  <si>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</si>
  <si>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</si>
  <si>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</si>
  <si>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</si>
  <si>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</si>
  <si>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</si>
  <si>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</si>
  <si>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</si>
  <si>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</si>
  <si>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</si>
  <si>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</si>
  <si>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</si>
  <si>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</si>
  <si>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</si>
  <si>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</si>
  <si>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</si>
  <si>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</si>
  <si>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</si>
  <si>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</si>
  <si>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</si>
  <si>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</si>
  <si>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</si>
  <si>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</si>
  <si>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</si>
  <si>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</si>
  <si>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</si>
  <si>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</si>
  <si>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</si>
  <si>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</si>
  <si>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</si>
  <si>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</si>
  <si>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</si>
  <si>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</si>
  <si>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</si>
  <si>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</si>
  <si>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</si>
  <si>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</si>
  <si>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</si>
  <si>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</si>
  <si>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</si>
  <si>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</si>
  <si>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</si>
  <si>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</si>
  <si>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</si>
  <si>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</si>
  <si>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</si>
  <si>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</si>
  <si>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</si>
  <si>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</si>
  <si>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</si>
  <si>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</si>
  <si>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</si>
  <si>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</si>
  <si>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</si>
  <si>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</si>
  <si>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</si>
  <si>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</si>
  <si>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</si>
  <si>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</si>
  <si>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</si>
  <si>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</si>
  <si>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</si>
  <si>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</si>
  <si>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</si>
  <si>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</si>
  <si>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</si>
  <si>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</si>
  <si>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</si>
  <si>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</si>
  <si>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</si>
  <si>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</si>
  <si>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</si>
  <si>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</si>
  <si>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</si>
  <si>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</si>
  <si>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</si>
  <si>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</si>
  <si>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</si>
  <si>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</si>
  <si>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</si>
  <si>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</si>
  <si>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</si>
  <si>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</si>
  <si>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</si>
  <si>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</si>
  <si>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</si>
  <si>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</si>
  <si>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</si>
  <si>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</si>
  <si>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</si>
  <si>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</si>
  <si>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</si>
  <si>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</si>
  <si>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</si>
  <si>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</si>
  <si>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</si>
  <si>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</si>
  <si>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</si>
  <si>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</si>
  <si>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</si>
  <si>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</si>
  <si>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</si>
  <si>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</si>
  <si>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</si>
  <si>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</si>
  <si>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</si>
  <si>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</si>
  <si>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</si>
  <si>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</si>
  <si>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</si>
  <si>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</si>
  <si>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</si>
  <si>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</si>
  <si>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</si>
  <si>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</si>
  <si>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</si>
  <si>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</si>
  <si>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</si>
  <si>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</si>
  <si>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</si>
  <si>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</si>
  <si>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</si>
  <si>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</si>
  <si>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</si>
  <si>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</si>
  <si>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</si>
  <si>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</si>
  <si>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</si>
  <si>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</si>
  <si>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</si>
  <si>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</si>
  <si>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</si>
  <si>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</si>
  <si>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</si>
  <si>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</si>
  <si>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</si>
  <si>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</si>
  <si>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</si>
  <si>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</si>
  <si>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</si>
  <si>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</si>
  <si>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</si>
  <si>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</si>
  <si>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</si>
  <si>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</si>
  <si>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</si>
  <si>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</si>
  <si>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</si>
  <si>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</si>
  <si>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</si>
  <si>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</si>
  <si>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</si>
  <si>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</si>
  <si>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</si>
  <si>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</si>
  <si>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</si>
  <si>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</si>
  <si>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</si>
  <si>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</si>
  <si>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</si>
  <si>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</si>
  <si>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</si>
  <si>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</si>
  <si>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</si>
  <si>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</si>
  <si>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</si>
  <si>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</si>
  <si>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</si>
  <si>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</si>
  <si>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</si>
  <si>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</si>
  <si>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</si>
  <si>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</si>
  <si>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</si>
  <si>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</si>
  <si>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</si>
  <si>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</si>
  <si>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</si>
  <si>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</si>
  <si>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</si>
  <si>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</si>
  <si>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</si>
  <si>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</si>
  <si>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</si>
  <si>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</si>
  <si>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</si>
  <si>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</si>
  <si>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</si>
  <si>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</si>
  <si>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</si>
  <si>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</si>
  <si>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</si>
  <si>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</si>
  <si>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</si>
  <si>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</si>
  <si>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</si>
  <si>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</si>
  <si>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</si>
  <si>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</si>
  <si>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</si>
  <si>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</si>
  <si>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</si>
  <si>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</si>
  <si>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</si>
  <si>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</si>
  <si>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</si>
  <si>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</si>
  <si>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</si>
  <si>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</si>
  <si>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</si>
  <si>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</si>
  <si>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</si>
  <si>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</si>
  <si>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</si>
  <si>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</si>
  <si>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</si>
  <si>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</si>
  <si>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</si>
  <si>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</si>
  <si>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</si>
  <si>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</si>
  <si>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</si>
  <si>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</si>
  <si>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</si>
  <si>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</si>
  <si>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</si>
  <si>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</si>
  <si>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</si>
  <si>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</si>
  <si>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</si>
  <si>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</si>
  <si>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</si>
  <si>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</si>
  <si>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</si>
  <si>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</si>
  <si>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</si>
  <si>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</si>
  <si>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</si>
  <si>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</si>
  <si>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</si>
  <si>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</si>
  <si>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</si>
  <si>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</si>
  <si>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</si>
  <si>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</si>
  <si>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</si>
  <si>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</si>
  <si>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</si>
  <si>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</si>
  <si>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</si>
  <si>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</si>
  <si>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</si>
  <si>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</si>
  <si>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</si>
  <si>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</si>
  <si>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</si>
  <si>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</si>
  <si>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</si>
  <si>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</si>
  <si>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</si>
  <si>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</si>
  <si>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</si>
  <si>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</si>
  <si>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</si>
  <si>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</si>
  <si>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</si>
  <si>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</si>
  <si>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</si>
  <si>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</si>
  <si>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</si>
  <si>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</si>
  <si>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</si>
  <si>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</si>
  <si>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</si>
  <si>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</si>
  <si>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</si>
  <si>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</si>
  <si>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</si>
  <si>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</si>
  <si>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</si>
  <si>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</si>
  <si>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</si>
  <si>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</si>
  <si>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</si>
  <si>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</si>
  <si>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</si>
  <si>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</si>
  <si>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</si>
  <si>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</si>
  <si>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</si>
  <si>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</si>
  <si>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</si>
  <si>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</si>
  <si>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</si>
  <si>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</si>
  <si>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</si>
  <si>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</si>
  <si>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</si>
  <si>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</si>
  <si>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</si>
  <si>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</si>
  <si>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</si>
  <si>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</si>
  <si>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</si>
  <si>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</si>
  <si>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</si>
  <si>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</si>
  <si>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</si>
  <si>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</si>
  <si>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</si>
  <si>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</si>
  <si>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</si>
  <si>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</si>
  <si>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</si>
  <si>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</si>
  <si>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</si>
  <si>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</si>
  <si>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</si>
  <si>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</si>
  <si>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</si>
  <si>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</si>
  <si>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</si>
  <si>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</si>
  <si>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</si>
  <si>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</si>
  <si>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</si>
  <si>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</si>
  <si>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</si>
  <si>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</si>
  <si>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</si>
  <si>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</si>
  <si>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</si>
  <si>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</si>
  <si>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</si>
  <si>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</si>
  <si>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</si>
  <si>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</si>
  <si>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</si>
  <si>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</si>
  <si>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</si>
  <si>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</si>
  <si>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</si>
  <si>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</si>
  <si>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</si>
  <si>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</si>
  <si>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</si>
  <si>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</si>
  <si>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</si>
  <si>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</si>
  <si>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</si>
  <si>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</si>
  <si>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</si>
  <si>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</si>
  <si>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</si>
  <si>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</si>
  <si>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</si>
  <si>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</si>
  <si>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</si>
  <si>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</si>
  <si>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</si>
  <si>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</si>
  <si>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</si>
  <si>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</si>
  <si>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</si>
  <si>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</si>
  <si>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</si>
  <si>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</si>
  <si>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</si>
  <si>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</si>
  <si>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</si>
  <si>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</si>
  <si>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</si>
  <si>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</si>
  <si>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</si>
  <si>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</si>
  <si>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</si>
  <si>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</si>
  <si>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</si>
  <si>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</si>
  <si>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</si>
  <si>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</si>
  <si>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</si>
  <si>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</si>
  <si>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</si>
  <si>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</si>
  <si>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</si>
  <si>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</si>
  <si>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</si>
  <si>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</si>
  <si>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</si>
  <si>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</si>
  <si>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</si>
  <si>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</si>
  <si>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</si>
  <si>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</si>
  <si>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</si>
  <si>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</si>
  <si>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</si>
  <si>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</si>
  <si>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</si>
  <si>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</si>
  <si>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</si>
  <si>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</si>
  <si>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</si>
  <si>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</si>
  <si>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</si>
  <si>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</si>
  <si>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</si>
  <si>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</si>
  <si>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</si>
  <si>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</si>
  <si>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</si>
  <si>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</si>
  <si>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</si>
  <si>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</si>
  <si>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</si>
  <si>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</si>
  <si>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</si>
  <si>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</si>
  <si>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</si>
  <si>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</si>
  <si>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</si>
  <si>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</si>
  <si>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</si>
  <si>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</si>
  <si>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</si>
  <si>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</si>
  <si>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</si>
  <si>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</si>
  <si>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</si>
  <si>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</si>
  <si>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</si>
  <si>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</si>
  <si>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</si>
  <si>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</si>
  <si>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</si>
  <si>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</si>
  <si>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</si>
  <si>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</si>
  <si>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</si>
  <si>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</si>
  <si>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</si>
  <si>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</si>
  <si>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</si>
  <si>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</si>
  <si>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</si>
  <si>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</si>
  <si>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</si>
  <si>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</si>
  <si>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</si>
  <si>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</si>
  <si>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</si>
  <si>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</si>
  <si>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</si>
  <si>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</si>
  <si>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</si>
  <si>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</si>
  <si>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</si>
  <si>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</si>
  <si>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</si>
  <si>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</si>
  <si>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</si>
  <si>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</si>
  <si>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</si>
  <si>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</si>
  <si>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</si>
  <si>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</si>
  <si>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</si>
  <si>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</si>
  <si>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</si>
  <si>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</si>
  <si>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</si>
  <si>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</si>
  <si>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</si>
  <si>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</si>
  <si>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</si>
  <si>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</si>
  <si>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</si>
  <si>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</si>
  <si>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</si>
  <si>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</si>
  <si>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</si>
  <si>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</si>
  <si>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</si>
  <si>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</si>
  <si>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</si>
  <si>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</si>
  <si>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</si>
  <si>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</si>
  <si>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</si>
  <si>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</si>
  <si>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</si>
  <si>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</si>
  <si>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</si>
  <si>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</si>
  <si>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</si>
  <si>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</si>
  <si>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</si>
  <si>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</si>
  <si>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</si>
  <si>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</si>
  <si>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</si>
  <si>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</si>
  <si>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</si>
  <si>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</si>
  <si>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</si>
  <si>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</si>
  <si>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</si>
  <si>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</si>
  <si>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</si>
  <si>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</si>
  <si>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</si>
  <si>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</si>
  <si>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</si>
  <si>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</si>
  <si>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</si>
  <si>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</si>
  <si>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</si>
  <si>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</si>
  <si>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</si>
  <si>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</si>
  <si>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</si>
  <si>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</si>
  <si>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</si>
  <si>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</si>
  <si>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</si>
  <si>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</si>
  <si>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</si>
  <si>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</si>
  <si>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</si>
  <si>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</si>
  <si>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</si>
  <si>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</si>
  <si>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</si>
  <si>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</si>
  <si>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</si>
  <si>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</si>
  <si>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</si>
  <si>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</si>
  <si>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</si>
  <si>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</si>
  <si>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</si>
  <si>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</si>
  <si>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</si>
  <si>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</si>
  <si>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</si>
  <si>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</si>
  <si>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</si>
  <si>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</si>
  <si>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</si>
  <si>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</si>
  <si>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</si>
  <si>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</si>
  <si>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</si>
  <si>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</si>
  <si>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</si>
  <si>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</si>
  <si>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</si>
  <si>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</si>
  <si>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</si>
  <si>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</si>
  <si>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</si>
  <si>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</si>
  <si>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</si>
  <si>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</si>
  <si>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</si>
  <si>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</si>
  <si>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</si>
  <si>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</si>
  <si>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</si>
  <si>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</si>
  <si>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</si>
  <si>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</si>
  <si>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</si>
  <si>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</si>
  <si>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</si>
  <si>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</si>
  <si>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</si>
  <si>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</si>
  <si>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</si>
  <si>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</si>
  <si>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</si>
  <si>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</si>
  <si>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</si>
  <si>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</si>
  <si>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</si>
  <si>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</si>
  <si>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</si>
  <si>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</si>
  <si>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</si>
  <si>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</si>
  <si>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</si>
  <si>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</si>
  <si>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</si>
  <si>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</si>
  <si>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</si>
  <si>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</si>
  <si>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</si>
  <si>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</si>
  <si>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</si>
  <si>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</si>
  <si>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</si>
  <si>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</si>
  <si>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</si>
  <si>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</si>
  <si>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</si>
  <si>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</si>
  <si>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</si>
  <si>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</si>
  <si>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</si>
  <si>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</si>
  <si>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</si>
  <si>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</si>
  <si>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</si>
  <si>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</si>
  <si>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</si>
  <si>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</si>
  <si>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</si>
  <si>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</si>
  <si>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</si>
  <si>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</si>
  <si>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</si>
  <si>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</si>
  <si>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</si>
  <si>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</si>
  <si>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</si>
  <si>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</si>
  <si>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</si>
  <si>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</si>
  <si>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</si>
  <si>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</si>
  <si>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</si>
  <si>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</si>
  <si>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</si>
  <si>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</si>
  <si>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</si>
  <si>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</si>
  <si>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</si>
  <si>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</si>
  <si>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</si>
  <si>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</si>
  <si>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</si>
  <si>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</si>
  <si>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</si>
  <si>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</si>
  <si>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</si>
  <si>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</si>
  <si>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</si>
  <si>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</si>
  <si>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</si>
  <si>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</si>
  <si>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</si>
  <si>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</si>
  <si>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</si>
  <si>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</si>
  <si>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</si>
  <si>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</si>
  <si>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</si>
  <si>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</si>
  <si>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</si>
  <si>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</si>
  <si>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</si>
  <si>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</si>
  <si>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</si>
  <si>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</si>
  <si>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</si>
  <si>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</si>
  <si>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</si>
  <si>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</si>
  <si>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</si>
  <si>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</si>
  <si>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</si>
  <si>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</si>
  <si>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</si>
  <si>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</si>
  <si>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</si>
  <si>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</si>
  <si>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</si>
  <si>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</si>
  <si>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</si>
  <si>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</si>
  <si>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</si>
  <si>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</si>
  <si>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</si>
  <si>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</si>
  <si>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</si>
  <si>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</si>
  <si>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</si>
  <si>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</si>
  <si>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</si>
  <si>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</si>
  <si>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</si>
  <si>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</si>
  <si>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</si>
  <si>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</si>
  <si>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</si>
  <si>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</si>
  <si>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</si>
  <si>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</si>
  <si>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</si>
  <si>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</si>
  <si>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</si>
  <si>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</si>
  <si>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</si>
  <si>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</si>
  <si>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</si>
  <si>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</si>
  <si>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</si>
  <si>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</si>
  <si>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</si>
  <si>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</si>
  <si>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</si>
  <si>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</si>
  <si>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</si>
  <si>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</si>
  <si>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</si>
  <si>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</si>
  <si>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</si>
  <si>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</si>
  <si>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</si>
  <si>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</si>
  <si>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</si>
  <si>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</si>
  <si>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</si>
  <si>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</si>
  <si>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</si>
  <si>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</si>
  <si>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</si>
  <si>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</si>
  <si>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</si>
  <si>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</si>
  <si>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</si>
  <si>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</si>
  <si>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</si>
  <si>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</si>
  <si>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</si>
  <si>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</si>
  <si>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</si>
  <si>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</si>
  <si>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</si>
  <si>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</si>
  <si>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</si>
  <si>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</si>
  <si>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</si>
  <si>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</si>
  <si>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</si>
  <si>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</si>
  <si>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</si>
  <si>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</si>
  <si>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</si>
  <si>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</si>
  <si>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</si>
  <si>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</si>
  <si>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</si>
  <si>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</si>
  <si>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</si>
  <si>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</si>
  <si>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</si>
  <si>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</si>
  <si>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</si>
  <si>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</si>
  <si>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</si>
  <si>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</si>
  <si>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</si>
  <si>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</si>
  <si>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</si>
  <si>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</si>
  <si>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</si>
  <si>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</si>
  <si>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</si>
  <si>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</si>
  <si>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</si>
  <si>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</si>
  <si>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</si>
  <si>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</si>
  <si>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</si>
  <si>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</si>
  <si>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</si>
  <si>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</si>
  <si>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</si>
  <si>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</si>
  <si>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</si>
  <si>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</si>
  <si>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</si>
  <si>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</si>
  <si>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</si>
  <si>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</si>
  <si>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</si>
  <si>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</si>
  <si>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</si>
  <si>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</si>
  <si>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</si>
  <si>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</si>
  <si>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</si>
  <si>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</si>
  <si>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</si>
  <si>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</si>
  <si>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</si>
  <si>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</si>
  <si>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</si>
  <si>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</si>
  <si>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</si>
  <si>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</si>
  <si>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</si>
  <si>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</si>
  <si>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</si>
  <si>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</si>
  <si>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</si>
  <si>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</si>
  <si>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</si>
  <si>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</si>
  <si>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</si>
  <si>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</si>
  <si>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</si>
  <si>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</si>
  <si>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</si>
  <si>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</si>
  <si>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</si>
  <si>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</si>
  <si>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</si>
  <si>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</si>
  <si>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</si>
  <si>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</si>
  <si>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</si>
  <si>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</si>
  <si>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</si>
  <si>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</si>
  <si>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</si>
  <si>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</si>
  <si>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</si>
  <si>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</si>
  <si>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</si>
  <si>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</si>
  <si>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</si>
  <si>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</si>
  <si>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</si>
  <si>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</si>
  <si>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</si>
  <si>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</si>
  <si>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</si>
  <si>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</si>
  <si>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</si>
  <si>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</si>
  <si>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</si>
  <si>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</si>
  <si>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</si>
  <si>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</si>
  <si>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</si>
  <si>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</si>
  <si>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</si>
  <si>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</si>
  <si>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</si>
  <si>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</si>
  <si>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</si>
  <si>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</si>
  <si>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</si>
  <si>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</si>
  <si>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</si>
  <si>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</si>
  <si>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</si>
  <si>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</si>
  <si>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</si>
  <si>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</si>
  <si>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</si>
  <si>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</si>
  <si>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</si>
  <si>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</si>
  <si>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</si>
  <si>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</si>
  <si>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</si>
  <si>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</si>
  <si>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</si>
  <si>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</si>
  <si>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</si>
  <si>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</si>
  <si>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</si>
  <si>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</si>
  <si>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</si>
  <si>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</si>
  <si>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</si>
  <si>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</si>
  <si>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</si>
  <si>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</si>
  <si>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</si>
  <si>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</si>
  <si>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</si>
  <si>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</si>
  <si>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</si>
  <si>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</si>
  <si>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</si>
  <si>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</si>
  <si>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</si>
  <si>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</si>
  <si>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</si>
  <si>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</si>
  <si>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</si>
  <si>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</si>
  <si>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</si>
  <si>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</si>
  <si>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</si>
  <si>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</si>
  <si>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</si>
  <si>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</si>
  <si>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</si>
  <si>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</si>
  <si>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</si>
  <si>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</si>
  <si>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</si>
  <si>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</si>
  <si>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</si>
  <si>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</si>
  <si>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</si>
  <si>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</si>
  <si>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</si>
  <si>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</si>
  <si>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</si>
  <si>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</si>
  <si>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</si>
  <si>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</si>
  <si>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</si>
  <si>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</si>
  <si>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</si>
  <si>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</si>
  <si>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</si>
  <si>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</si>
  <si>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</si>
  <si>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</si>
  <si>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</si>
  <si>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</si>
  <si>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</si>
  <si>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</si>
  <si>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</si>
  <si>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</si>
  <si>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</si>
  <si>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</si>
  <si>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</si>
  <si>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</si>
  <si>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</si>
  <si>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</si>
  <si>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</si>
  <si>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</si>
  <si>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</si>
  <si>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</si>
  <si>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</si>
  <si>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</si>
  <si>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</si>
  <si>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</si>
  <si>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</si>
  <si>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</si>
  <si>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</si>
  <si>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</si>
  <si>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</si>
  <si>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</si>
  <si>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</si>
  <si>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</si>
  <si>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</si>
  <si>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</si>
  <si>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</si>
  <si>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</si>
  <si>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</si>
  <si>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</si>
  <si>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</si>
  <si>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</si>
  <si>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</si>
  <si>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</si>
  <si>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</si>
  <si>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</si>
  <si>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</si>
  <si>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</si>
  <si>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</si>
  <si>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</si>
  <si>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</si>
  <si>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</si>
  <si>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</si>
  <si>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</si>
  <si>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</si>
  <si>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</si>
  <si>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</si>
  <si>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</si>
  <si>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</si>
  <si>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</si>
  <si>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</si>
  <si>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</si>
  <si>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</si>
  <si>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</si>
  <si>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</si>
  <si>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</si>
  <si>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</si>
  <si>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</si>
  <si>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</si>
  <si>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</si>
  <si>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</si>
  <si>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</si>
  <si>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</si>
  <si>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</si>
  <si>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</si>
  <si>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</si>
  <si>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</si>
  <si>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</si>
  <si>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</si>
  <si>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</si>
  <si>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</si>
  <si>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</si>
  <si>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</si>
  <si>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</si>
  <si>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</si>
  <si>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</si>
  <si>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</si>
  <si>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</si>
  <si>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</si>
  <si>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</si>
  <si>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</si>
  <si>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</si>
  <si>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</si>
  <si>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</si>
  <si>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</si>
  <si>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</si>
  <si>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</si>
  <si>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</si>
  <si>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</si>
  <si>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</si>
  <si>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</si>
  <si>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</si>
  <si>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</si>
  <si>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</si>
  <si>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</si>
  <si>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</si>
  <si>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</si>
  <si>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</si>
  <si>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</si>
  <si>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</si>
  <si>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</si>
  <si>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</si>
  <si>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</si>
  <si>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</si>
  <si>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</si>
  <si>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</si>
  <si>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</si>
  <si>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</si>
  <si>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</si>
  <si>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</si>
  <si>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</si>
  <si>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</si>
  <si>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</si>
  <si>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</si>
  <si>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</si>
  <si>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</si>
  <si>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</si>
  <si>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</si>
  <si>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</si>
  <si>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</si>
  <si>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</si>
  <si>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</si>
  <si>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</si>
  <si>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</si>
  <si>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</si>
  <si>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</si>
  <si>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</si>
  <si>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</si>
  <si>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</si>
  <si>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</si>
  <si>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</si>
  <si>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</si>
  <si>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</si>
  <si>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</si>
  <si>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</si>
  <si>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</si>
  <si>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</si>
  <si>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</si>
  <si>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</si>
  <si>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</si>
  <si>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</si>
  <si>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</si>
  <si>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</si>
  <si>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</si>
  <si>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</si>
  <si>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</si>
  <si>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</si>
  <si>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</si>
  <si>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</si>
  <si>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</si>
  <si>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</si>
  <si>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</si>
  <si>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</si>
  <si>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</si>
  <si>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</si>
  <si>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</si>
  <si>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</si>
  <si>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</si>
  <si>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</si>
  <si>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</si>
  <si>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</si>
  <si>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</si>
  <si>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</si>
  <si>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</si>
  <si>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</si>
  <si>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</si>
  <si>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</si>
  <si>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</si>
  <si>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</si>
  <si>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</si>
  <si>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</si>
  <si>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</si>
  <si>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</si>
  <si>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</si>
  <si>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</si>
  <si>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</si>
  <si>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</si>
  <si>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</si>
  <si>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</si>
  <si>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</si>
  <si>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</si>
  <si>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</si>
  <si>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</si>
  <si>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</si>
  <si>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</si>
  <si>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</si>
  <si>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</si>
  <si>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</si>
  <si>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</si>
  <si>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</si>
  <si>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</si>
  <si>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</si>
  <si>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</si>
  <si>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</si>
  <si>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</si>
  <si>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</si>
  <si>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</si>
  <si>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</si>
  <si>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</si>
  <si>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</si>
  <si>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</si>
  <si>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</si>
  <si>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</si>
  <si>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</si>
  <si>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</si>
  <si>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</si>
  <si>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</si>
  <si>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</si>
  <si>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</si>
  <si>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</si>
  <si>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</si>
  <si>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</si>
  <si>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</si>
  <si>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</si>
  <si>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</si>
  <si>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</si>
  <si>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</si>
  <si>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</si>
  <si>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</si>
  <si>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</si>
  <si>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</si>
  <si>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</si>
  <si>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</si>
  <si>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</si>
  <si>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</si>
  <si>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</si>
  <si>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</si>
  <si>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</si>
  <si>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</si>
  <si>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</si>
  <si>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</si>
  <si>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</si>
  <si>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</si>
  <si>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</si>
  <si>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</si>
  <si>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</si>
  <si>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</si>
  <si>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</si>
  <si>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</si>
  <si>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</si>
  <si>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</si>
  <si>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</si>
  <si>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</si>
  <si>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</si>
  <si>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</si>
  <si>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</si>
  <si>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</si>
  <si>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</si>
  <si>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</si>
  <si>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</si>
  <si>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</si>
  <si>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</si>
  <si>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</si>
  <si>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</si>
  <si>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</si>
  <si>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</si>
  <si>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</si>
  <si>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</si>
  <si>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</si>
  <si>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</si>
  <si>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</si>
  <si>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</si>
  <si>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</si>
  <si>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</si>
  <si>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</si>
  <si>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</si>
  <si>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</si>
  <si>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</si>
  <si>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</si>
  <si>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</si>
  <si>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</si>
  <si>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</si>
  <si>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</si>
  <si>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</si>
  <si>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</si>
  <si>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</si>
  <si>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</si>
  <si>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</si>
  <si>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</si>
  <si>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</si>
  <si>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</si>
  <si>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</si>
  <si>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</si>
  <si>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</si>
  <si>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</si>
  <si>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</si>
  <si>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</si>
  <si>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</si>
  <si>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</si>
  <si>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</si>
  <si>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</si>
  <si>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</si>
  <si>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</si>
  <si>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</si>
  <si>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</si>
  <si>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</si>
  <si>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</si>
  <si>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</si>
  <si>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</si>
  <si>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</si>
  <si>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</si>
  <si>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</si>
  <si>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</si>
  <si>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</si>
  <si>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</si>
  <si>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</si>
  <si>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</si>
  <si>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</si>
  <si>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</si>
  <si>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</si>
  <si>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</si>
  <si>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</si>
  <si>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</si>
  <si>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</si>
  <si>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</si>
  <si>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</si>
  <si>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</si>
  <si>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</si>
  <si>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</si>
  <si>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</si>
  <si>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</si>
  <si>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</si>
  <si>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</si>
  <si>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</si>
  <si>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</si>
  <si>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</si>
  <si>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</si>
  <si>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</si>
  <si>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</si>
  <si>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</si>
  <si>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</si>
  <si>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</si>
  <si>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</si>
  <si>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</si>
  <si>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</si>
  <si>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</si>
  <si>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</si>
  <si>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</si>
  <si>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</si>
  <si>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</si>
  <si>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</si>
  <si>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</si>
  <si>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</si>
  <si>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</si>
  <si>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</si>
  <si>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</si>
  <si>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</si>
  <si>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</si>
  <si>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</si>
  <si>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</si>
  <si>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</si>
  <si>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</si>
  <si>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</si>
  <si>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</si>
  <si>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</si>
  <si>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</si>
  <si>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</si>
  <si>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</si>
  <si>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</si>
  <si>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</si>
  <si>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</si>
  <si>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</si>
  <si>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</si>
  <si>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</si>
  <si>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</si>
  <si>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</si>
  <si>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</si>
  <si>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</si>
  <si>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</si>
  <si>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</si>
  <si>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</si>
  <si>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</si>
  <si>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</si>
  <si>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</si>
  <si>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</si>
  <si>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</si>
  <si>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</si>
  <si>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</si>
  <si>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</si>
  <si>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</si>
  <si>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</si>
  <si>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</si>
  <si>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</si>
  <si>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</si>
  <si>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</si>
  <si>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</si>
  <si>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</si>
  <si>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</si>
  <si>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</si>
  <si>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</si>
  <si>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</si>
  <si>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</si>
  <si>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</si>
  <si>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</si>
  <si>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</si>
  <si>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</si>
  <si>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</si>
  <si>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</si>
  <si>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</si>
  <si>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</si>
  <si>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</si>
  <si>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</si>
  <si>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</si>
  <si>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</si>
  <si>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</si>
  <si>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</si>
  <si>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</si>
  <si>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</si>
  <si>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</si>
  <si>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</si>
  <si>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</si>
  <si>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</si>
  <si>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</si>
  <si>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</si>
  <si>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</si>
  <si>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</si>
  <si>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</si>
  <si>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</si>
  <si>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</si>
  <si>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</si>
  <si>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</si>
  <si>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</si>
  <si>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</si>
  <si>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</si>
  <si>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</si>
  <si>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</si>
  <si>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</si>
  <si>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</si>
  <si>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</si>
  <si>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</si>
  <si>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</si>
  <si>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</si>
  <si>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</si>
  <si>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</si>
  <si>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</si>
  <si>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</si>
  <si>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</si>
  <si>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</si>
  <si>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</si>
  <si>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</si>
  <si>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</si>
  <si>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</si>
  <si>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</si>
  <si>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</si>
  <si>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</si>
  <si>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</si>
  <si>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</si>
  <si>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</si>
  <si>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</si>
  <si>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</si>
  <si>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</si>
  <si>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</si>
  <si>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</si>
  <si>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</si>
  <si>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</si>
  <si>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</si>
  <si>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</si>
  <si>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</si>
  <si>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</si>
  <si>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</si>
  <si>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</si>
  <si>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</si>
  <si>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</si>
  <si>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</si>
  <si>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</si>
  <si>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</si>
  <si>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</si>
  <si>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</si>
  <si>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</si>
  <si>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</si>
  <si>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</si>
  <si>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</si>
  <si>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</si>
  <si>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</si>
  <si>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</si>
  <si>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</si>
  <si>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</si>
  <si>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</si>
  <si>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</si>
  <si>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</si>
  <si>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</si>
  <si>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</si>
  <si>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</si>
  <si>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</si>
  <si>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</si>
  <si>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</si>
  <si>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</si>
  <si>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</si>
  <si>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</si>
  <si>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</si>
  <si>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</si>
  <si>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</si>
  <si>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</si>
  <si>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</si>
  <si>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</si>
  <si>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</si>
  <si>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</si>
  <si>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</si>
  <si>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</si>
  <si>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</si>
  <si>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</si>
  <si>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</si>
  <si>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</si>
  <si>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</si>
  <si>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</si>
  <si>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</si>
  <si>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</si>
  <si>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</si>
  <si>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</si>
  <si>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</si>
  <si>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</si>
  <si>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</si>
  <si>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</si>
  <si>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</si>
  <si>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</si>
  <si>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</si>
  <si>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</si>
  <si>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</si>
  <si>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</si>
  <si>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</si>
  <si>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</si>
  <si>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</si>
  <si>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</si>
  <si>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</si>
  <si>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</si>
  <si>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</si>
  <si>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</si>
  <si>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</si>
  <si>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</si>
  <si>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</si>
  <si>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</si>
  <si>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</si>
  <si>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</si>
  <si>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</si>
  <si>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</si>
  <si>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</si>
  <si>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</si>
  <si>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</si>
  <si>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</si>
  <si>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</si>
  <si>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</si>
  <si>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</si>
  <si>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</si>
  <si>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</si>
  <si>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</si>
  <si>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</si>
  <si>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</si>
  <si>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</si>
  <si>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</si>
  <si>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</si>
  <si>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</si>
  <si>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</si>
  <si>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</si>
  <si>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</si>
  <si>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</si>
  <si>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</si>
  <si>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</si>
  <si>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</si>
  <si>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</si>
  <si>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</si>
  <si>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</si>
  <si>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</si>
  <si>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</si>
  <si>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</si>
  <si>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</si>
  <si>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</si>
  <si>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</si>
  <si>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</si>
  <si>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</si>
  <si>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</si>
  <si>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</si>
  <si>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</si>
  <si>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</si>
  <si>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</si>
  <si>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</si>
  <si>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</si>
  <si>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</si>
  <si>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</si>
  <si>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</si>
  <si>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</si>
  <si>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</si>
  <si>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</si>
  <si>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</si>
  <si>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</si>
  <si>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</si>
  <si>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</si>
  <si>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</si>
  <si>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</si>
  <si>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</si>
  <si>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</si>
  <si>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</si>
  <si>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</si>
  <si>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</si>
  <si>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</si>
  <si>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</si>
  <si>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</si>
  <si>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</si>
  <si>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</si>
  <si>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</si>
  <si>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</si>
  <si>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</si>
  <si>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</si>
  <si>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</si>
  <si>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</si>
  <si>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</si>
  <si>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</si>
  <si>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</si>
  <si>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</si>
  <si>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</si>
  <si>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</si>
  <si>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</si>
  <si>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</si>
  <si>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</si>
  <si>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</si>
  <si>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</si>
  <si>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</si>
  <si>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</si>
  <si>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</si>
  <si>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</si>
  <si>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</si>
  <si>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</si>
  <si>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</si>
  <si>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</si>
  <si>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</si>
  <si>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</si>
  <si>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</si>
  <si>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</si>
  <si>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</si>
  <si>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</si>
  <si>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</si>
  <si>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</si>
  <si>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</si>
  <si>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</si>
  <si>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</si>
  <si>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</si>
  <si>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</si>
  <si>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</si>
  <si>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</si>
  <si>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</si>
  <si>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</si>
  <si>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</si>
  <si>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</si>
  <si>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</si>
  <si>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</si>
  <si>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</si>
  <si>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</si>
  <si>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</si>
  <si>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</si>
  <si>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</si>
  <si>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</si>
  <si>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</si>
  <si>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</si>
  <si>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</si>
  <si>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</si>
  <si>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</si>
  <si>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</si>
  <si>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</si>
  <si>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</si>
  <si>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</si>
  <si>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</si>
  <si>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</si>
  <si>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</si>
  <si>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</si>
  <si>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</si>
  <si>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</si>
  <si>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</si>
  <si>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</si>
  <si>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</si>
  <si>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</si>
  <si>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</si>
  <si>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</si>
  <si>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</si>
  <si>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</si>
  <si>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</si>
  <si>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</si>
  <si>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</si>
  <si>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</si>
  <si>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</si>
  <si>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</si>
  <si>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</si>
  <si>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</si>
  <si>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</si>
  <si>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</si>
  <si>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</si>
  <si>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</si>
  <si>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</si>
  <si>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</si>
  <si>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</si>
  <si>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</si>
  <si>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</si>
  <si>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</si>
  <si>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</si>
  <si>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</si>
  <si>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</si>
  <si>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</si>
  <si>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</si>
  <si>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</si>
  <si>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</si>
  <si>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</si>
  <si>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</si>
  <si>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</si>
  <si>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</si>
  <si>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</si>
  <si>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</si>
  <si>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</si>
  <si>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</si>
  <si>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</si>
  <si>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</si>
  <si>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</si>
  <si>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</si>
  <si>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</si>
  <si>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</si>
  <si>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</si>
  <si>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</si>
  <si>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</si>
  <si>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</si>
  <si>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</si>
  <si>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</si>
  <si>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</si>
  <si>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</si>
  <si>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</si>
  <si>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</si>
  <si>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</si>
  <si>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</si>
  <si>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</si>
  <si>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</si>
  <si>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</si>
  <si>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</si>
  <si>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</si>
  <si>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</si>
  <si>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</si>
  <si>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</si>
  <si>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</si>
  <si>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</si>
  <si>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</si>
  <si>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</si>
  <si>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</si>
  <si>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</si>
  <si>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</si>
  <si>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</si>
  <si>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</si>
  <si>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</si>
  <si>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</si>
  <si>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</si>
  <si>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</si>
  <si>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</si>
  <si>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</si>
  <si>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</si>
  <si>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</si>
  <si>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</si>
  <si>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</si>
  <si>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</si>
  <si>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</si>
  <si>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</si>
  <si>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</si>
  <si>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</si>
  <si>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</si>
  <si>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</si>
  <si>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</si>
  <si>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</si>
  <si>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</si>
  <si>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</si>
  <si>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</si>
  <si>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</si>
  <si>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</si>
  <si>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</si>
  <si>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</si>
  <si>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</si>
  <si>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</si>
  <si>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</si>
  <si>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</si>
  <si>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</si>
  <si>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</si>
  <si>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</si>
  <si>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</si>
  <si>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</si>
  <si>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</si>
  <si>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</si>
  <si>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</si>
  <si>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</si>
  <si>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</si>
  <si>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</si>
  <si>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</si>
  <si>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</si>
  <si>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</si>
  <si>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</si>
  <si>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</si>
  <si>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</si>
  <si>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</si>
  <si>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</si>
  <si>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</si>
  <si>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</si>
  <si>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</si>
  <si>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</si>
  <si>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</si>
  <si>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</si>
  <si>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</si>
  <si>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</si>
  <si>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</si>
  <si>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</si>
  <si>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</si>
  <si>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</si>
  <si>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</si>
  <si>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</si>
  <si>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</si>
  <si>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</si>
  <si>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</si>
  <si>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</si>
  <si>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</si>
  <si>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</si>
  <si>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</si>
  <si>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</si>
  <si>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</si>
  <si>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</si>
  <si>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</si>
  <si>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</si>
  <si>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</si>
  <si>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</si>
  <si>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</si>
  <si>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</si>
  <si>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</si>
  <si>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</si>
  <si>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</si>
  <si>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</si>
  <si>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</si>
  <si>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</si>
  <si>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</si>
  <si>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</si>
  <si>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</si>
  <si>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</si>
  <si>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</si>
  <si>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</si>
  <si>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</si>
  <si>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</si>
  <si>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</si>
  <si>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</si>
  <si>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</si>
  <si>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</si>
  <si>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</si>
  <si>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</si>
  <si>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</si>
  <si>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</si>
  <si>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</si>
  <si>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</si>
  <si>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</si>
  <si>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</si>
  <si>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</si>
  <si>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</si>
  <si>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</si>
  <si>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</si>
  <si>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</si>
  <si>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</si>
  <si>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</si>
  <si>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</si>
  <si>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</si>
  <si>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</si>
  <si>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</si>
  <si>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</si>
  <si>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</si>
  <si>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</si>
  <si>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</si>
  <si>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</si>
  <si>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</si>
  <si>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</si>
  <si>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</si>
  <si>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</si>
  <si>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</si>
  <si>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</si>
  <si>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</si>
  <si>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</si>
  <si>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</si>
  <si>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</si>
  <si>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</si>
  <si>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</si>
  <si>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</si>
  <si>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</si>
  <si>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</si>
  <si>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</si>
  <si>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</si>
  <si>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</si>
  <si>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</si>
  <si>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</si>
  <si>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</si>
  <si>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</si>
  <si>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</si>
  <si>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</si>
  <si>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</si>
  <si>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</si>
  <si>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</si>
  <si>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</si>
  <si>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</si>
  <si>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</si>
  <si>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</si>
  <si>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</si>
  <si>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</si>
  <si>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</si>
  <si>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</si>
  <si>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</si>
  <si>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</si>
  <si>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</si>
  <si>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</si>
  <si>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</si>
  <si>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</si>
  <si>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</si>
  <si>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</si>
  <si>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</si>
  <si>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</si>
  <si>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</si>
  <si>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</si>
  <si>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</si>
  <si>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</si>
  <si>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</si>
  <si>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</si>
  <si>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</si>
  <si>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</si>
  <si>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</si>
  <si>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</si>
  <si>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</si>
  <si>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</si>
  <si>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</si>
  <si>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</si>
  <si>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</si>
  <si>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</si>
  <si>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</si>
  <si>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</si>
  <si>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</si>
  <si>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</si>
  <si>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</si>
  <si>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</si>
  <si>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</si>
  <si>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</si>
  <si>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</si>
  <si>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</si>
  <si>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</si>
  <si>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</si>
  <si>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</si>
  <si>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</si>
  <si>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</si>
  <si>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</si>
  <si>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</si>
  <si>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</si>
  <si>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</si>
  <si>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</si>
  <si>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</si>
  <si>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</si>
  <si>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</si>
  <si>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</si>
  <si>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</si>
  <si>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</si>
  <si>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</si>
  <si>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</si>
  <si>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</si>
  <si>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</si>
  <si>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</si>
  <si>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</si>
  <si>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</si>
  <si>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</si>
  <si>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</si>
  <si>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</si>
  <si>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</si>
  <si>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</si>
  <si>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</si>
  <si>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</si>
  <si>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</si>
  <si>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</si>
  <si>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</si>
  <si>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</si>
  <si>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</si>
  <si>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</si>
  <si>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</si>
  <si>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</si>
  <si>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</si>
  <si>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</si>
  <si>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</si>
  <si>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</si>
  <si>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</si>
  <si>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</si>
  <si>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</si>
  <si>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</si>
  <si>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</si>
  <si>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</si>
  <si>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</si>
  <si>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</si>
  <si>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</si>
  <si>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</si>
  <si>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</si>
  <si>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</si>
  <si>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</si>
  <si>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</si>
  <si>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</si>
  <si>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</si>
  <si>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</si>
  <si>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</si>
  <si>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</si>
  <si>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</si>
  <si>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</si>
  <si>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</si>
  <si>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</si>
  <si>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</si>
  <si>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</si>
  <si>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</si>
  <si>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</si>
  <si>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</si>
  <si>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</si>
  <si>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</si>
  <si>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</si>
  <si>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</si>
  <si>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</si>
  <si>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</si>
  <si>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</si>
  <si>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</si>
  <si>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</si>
  <si>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</si>
  <si>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</si>
  <si>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</si>
  <si>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</si>
  <si>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</si>
  <si>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</si>
  <si>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</si>
  <si>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</si>
  <si>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</si>
  <si>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</si>
  <si>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</si>
  <si>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</si>
  <si>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</si>
  <si>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</si>
  <si>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</si>
  <si>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</si>
  <si>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</si>
  <si>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</si>
  <si>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</si>
  <si>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</si>
  <si>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</si>
  <si>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</si>
  <si>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</si>
  <si>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</si>
  <si>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</si>
  <si>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</si>
  <si>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</si>
  <si>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</si>
  <si>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</si>
  <si>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</si>
  <si>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</si>
  <si>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</si>
  <si>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</si>
  <si>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</si>
  <si>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</si>
  <si>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</si>
  <si>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</si>
  <si>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</si>
  <si>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</si>
  <si>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</si>
  <si>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</si>
  <si>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</si>
  <si>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</si>
  <si>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</si>
  <si>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</si>
  <si>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</si>
  <si>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</si>
  <si>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</si>
  <si>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</si>
  <si>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</si>
  <si>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</si>
  <si>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</si>
  <si>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</si>
  <si>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</si>
  <si>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</si>
  <si>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</si>
  <si>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</si>
  <si>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</si>
  <si>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</si>
  <si>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</si>
  <si>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</si>
  <si>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</si>
  <si>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</si>
  <si>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</si>
  <si>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</si>
  <si>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</si>
  <si>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</si>
  <si>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</si>
  <si>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</si>
  <si>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</si>
  <si>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</si>
  <si>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</si>
  <si>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</si>
  <si>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</si>
  <si>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</si>
  <si>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</si>
  <si>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</si>
  <si>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</si>
  <si>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</si>
  <si>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</si>
  <si>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</si>
  <si>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</si>
  <si>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</si>
  <si>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</si>
  <si>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</si>
  <si>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</si>
  <si>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</si>
  <si>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</si>
  <si>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</si>
  <si>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</si>
  <si>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</si>
  <si>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</si>
  <si>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</si>
  <si>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</si>
  <si>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</si>
  <si>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</si>
  <si>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</si>
  <si>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</si>
  <si>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</si>
  <si>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</si>
  <si>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</si>
  <si>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</si>
  <si>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</si>
  <si>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</si>
  <si>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</si>
  <si>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</si>
  <si>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</si>
  <si>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</si>
  <si>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</si>
  <si>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</si>
  <si>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</si>
  <si>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</si>
  <si>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</si>
  <si>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</si>
  <si>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</si>
  <si>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</si>
  <si>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</si>
  <si>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</si>
  <si>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</si>
  <si>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</si>
  <si>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</si>
  <si>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</si>
  <si>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</si>
  <si>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</si>
  <si>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</si>
  <si>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</si>
  <si>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</si>
  <si>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</si>
  <si>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</si>
  <si>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</si>
  <si>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</si>
  <si>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</si>
  <si>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</si>
  <si>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</si>
  <si>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</si>
  <si>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</si>
  <si>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</si>
  <si>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</si>
  <si>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</si>
  <si>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</si>
  <si>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</si>
  <si>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</si>
  <si>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</si>
  <si>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</si>
  <si>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</si>
  <si>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</si>
  <si>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</si>
  <si>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</si>
  <si>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</si>
  <si>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</si>
  <si>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</si>
  <si>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</si>
  <si>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</si>
  <si>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</si>
  <si>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</si>
  <si>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</si>
  <si>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</si>
  <si>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</si>
  <si>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</si>
  <si>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</si>
  <si>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</si>
  <si>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</si>
  <si>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</si>
  <si>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</si>
  <si>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</si>
  <si>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</si>
  <si>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</si>
  <si>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</si>
  <si>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</si>
  <si>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</si>
  <si>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</si>
  <si>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</si>
  <si>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</si>
  <si>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</si>
  <si>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</si>
  <si>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</si>
  <si>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</si>
  <si>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</si>
  <si>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</si>
  <si>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</si>
  <si>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</si>
  <si>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</si>
  <si>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</si>
  <si>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</si>
  <si>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</si>
  <si>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</si>
  <si>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</si>
  <si>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</si>
  <si>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</si>
  <si>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</si>
  <si>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</si>
  <si>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</si>
  <si>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</si>
  <si>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</si>
  <si>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</si>
  <si>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</si>
  <si>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</si>
  <si>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</si>
  <si>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</si>
  <si>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</si>
  <si>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</si>
  <si>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</si>
  <si>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</si>
  <si>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</si>
  <si>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</si>
  <si>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</si>
  <si>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</si>
  <si>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</si>
  <si>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</si>
  <si>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</si>
  <si>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</si>
  <si>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</si>
  <si>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</si>
  <si>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</si>
  <si>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</si>
  <si>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</si>
  <si>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</si>
  <si>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</si>
  <si>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</si>
  <si>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</si>
  <si>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</si>
  <si>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</si>
  <si>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</si>
  <si>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</si>
  <si>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</si>
  <si>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</si>
  <si>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</si>
  <si>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</si>
  <si>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</si>
  <si>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</si>
  <si>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</si>
  <si>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</si>
  <si>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</si>
  <si>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</si>
  <si>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</si>
  <si>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</si>
  <si>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</si>
  <si>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</si>
  <si>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</si>
  <si>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</si>
  <si>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</si>
  <si>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</si>
  <si>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</si>
  <si>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</si>
  <si>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</si>
  <si>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</si>
  <si>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</si>
  <si>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</si>
  <si>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</si>
  <si>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</si>
  <si>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</si>
  <si>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</si>
  <si>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</si>
  <si>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</si>
  <si>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</si>
  <si>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</si>
  <si>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</si>
  <si>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</si>
  <si>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</si>
  <si>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</si>
  <si>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</si>
  <si>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</si>
  <si>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</si>
  <si>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</si>
  <si>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</si>
  <si>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</si>
  <si>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</si>
  <si>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</si>
  <si>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</si>
  <si>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</si>
  <si>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</si>
  <si>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</si>
  <si>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</si>
  <si>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</si>
  <si>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</si>
  <si>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</si>
  <si>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</si>
  <si>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</si>
  <si>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</si>
  <si>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</si>
  <si>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</si>
  <si>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</si>
  <si>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</si>
  <si>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</si>
  <si>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</si>
  <si>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</si>
  <si>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</si>
  <si>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</si>
  <si>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</si>
  <si>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</si>
  <si>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</si>
  <si>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</si>
  <si>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</si>
  <si>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</si>
  <si>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</si>
  <si>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</si>
  <si>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</si>
  <si>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</si>
  <si>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</si>
  <si>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</si>
  <si>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</si>
  <si>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</si>
  <si>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</si>
  <si>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</si>
  <si>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</si>
  <si>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</si>
  <si>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</si>
  <si>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</si>
  <si>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</si>
  <si>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</si>
  <si>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</si>
  <si>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</si>
  <si>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</si>
  <si>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</si>
  <si>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</si>
  <si>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</si>
  <si>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</si>
  <si>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</si>
  <si>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</si>
  <si>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</si>
  <si>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</si>
  <si>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</si>
  <si>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</si>
  <si>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</si>
  <si>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</si>
  <si>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</si>
  <si>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</si>
  <si>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</si>
  <si>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</si>
  <si>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</si>
  <si>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</si>
  <si>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</si>
  <si>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</si>
  <si>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</si>
  <si>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</si>
  <si>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</si>
  <si>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</si>
  <si>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</si>
  <si>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</si>
  <si>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</si>
  <si>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</si>
  <si>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</si>
  <si>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</si>
  <si>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</si>
  <si>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</si>
  <si>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</si>
  <si>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</si>
  <si>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</si>
  <si>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</si>
  <si>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</si>
  <si>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</si>
  <si>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</si>
  <si>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</si>
  <si>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</si>
  <si>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</si>
  <si>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</si>
  <si>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</si>
  <si>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</si>
  <si>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</si>
  <si>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</si>
  <si>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</si>
  <si>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</si>
  <si>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</si>
  <si>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</si>
  <si>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</si>
  <si>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</si>
  <si>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</si>
  <si>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</si>
  <si>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</si>
  <si>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</si>
  <si>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</si>
  <si>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</si>
  <si>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</si>
  <si>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</si>
  <si>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</si>
  <si>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</si>
  <si>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</si>
  <si>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</si>
  <si>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</si>
  <si>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</si>
  <si>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</si>
  <si>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</si>
  <si>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</si>
  <si>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</si>
  <si>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</si>
  <si>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</si>
  <si>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</si>
  <si>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</si>
  <si>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</si>
  <si>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</si>
  <si>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</si>
  <si>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</si>
  <si>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</si>
  <si>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</si>
  <si>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</si>
  <si>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</si>
  <si>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</si>
  <si>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</si>
  <si>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</si>
  <si>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</si>
  <si>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</si>
  <si>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</si>
  <si>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</si>
  <si>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</si>
  <si>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</si>
  <si>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</si>
  <si>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</si>
  <si>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</si>
  <si>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</si>
  <si>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</si>
  <si>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</si>
  <si>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</si>
  <si>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</si>
  <si>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</si>
  <si>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</si>
  <si>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</si>
  <si>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</si>
  <si>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</si>
  <si>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</si>
  <si>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</si>
  <si>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</si>
  <si>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</si>
  <si>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</si>
  <si>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</si>
  <si>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</si>
  <si>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</si>
  <si>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</si>
  <si>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</si>
  <si>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</si>
  <si>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</si>
  <si>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</si>
  <si>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</si>
  <si>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</si>
  <si>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</si>
  <si>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</si>
  <si>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</si>
  <si>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</si>
  <si>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</si>
  <si>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</si>
  <si>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</si>
  <si>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</si>
  <si>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</si>
  <si>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</si>
  <si>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</si>
  <si>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</si>
  <si>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</si>
  <si>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</si>
  <si>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</si>
  <si>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</si>
  <si>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</si>
  <si>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</si>
  <si>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</si>
  <si>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</si>
  <si>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</si>
  <si>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</si>
  <si>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</si>
  <si>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</si>
  <si>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</si>
  <si>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</si>
  <si>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</si>
  <si>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</si>
  <si>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</si>
  <si>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</si>
  <si>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</si>
  <si>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</si>
  <si>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</si>
  <si>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</si>
  <si>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</si>
  <si>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</si>
  <si>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</si>
  <si>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</si>
  <si>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</si>
  <si>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</si>
  <si>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</si>
  <si>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</si>
  <si>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</si>
  <si>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</si>
  <si>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</si>
  <si>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</si>
  <si>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</si>
  <si>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</si>
  <si>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</si>
  <si>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</si>
  <si>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</si>
  <si>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</si>
  <si>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</si>
  <si>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</si>
  <si>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</si>
  <si>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</si>
  <si>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</si>
  <si>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</si>
  <si>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</si>
  <si>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</si>
  <si>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</si>
  <si>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</si>
  <si>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</si>
  <si>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</si>
  <si>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</si>
  <si>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</si>
  <si>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</si>
  <si>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</si>
  <si>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</si>
  <si>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</si>
  <si>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</si>
  <si>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</si>
  <si>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</si>
  <si>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</si>
  <si>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</si>
  <si>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</si>
  <si>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</si>
  <si>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</si>
  <si>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</si>
  <si>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</si>
  <si>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</si>
  <si>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</si>
  <si>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</si>
  <si>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</si>
  <si>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</si>
  <si>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</si>
  <si>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</si>
  <si>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</si>
  <si>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</si>
  <si>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</si>
  <si>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</si>
  <si>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</si>
  <si>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</si>
  <si>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</si>
  <si>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</si>
  <si>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</si>
  <si>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</si>
  <si>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</si>
  <si>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</si>
  <si>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</si>
  <si>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</si>
  <si>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</si>
  <si>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</si>
  <si>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</si>
  <si>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</si>
  <si>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</si>
  <si>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</si>
  <si>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</si>
  <si>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</si>
  <si>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</si>
  <si>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</si>
  <si>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</si>
  <si>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</si>
  <si>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</si>
  <si>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</si>
  <si>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</si>
  <si>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</si>
  <si>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</si>
  <si>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</si>
  <si>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</si>
  <si>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</si>
  <si>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</si>
  <si>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</si>
  <si>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</si>
  <si>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</si>
  <si>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</si>
  <si>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</si>
  <si>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</si>
  <si>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</si>
  <si>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</si>
  <si>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</si>
  <si>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</si>
  <si>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</si>
  <si>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</si>
  <si>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</si>
  <si>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</si>
  <si>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</si>
  <si>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</si>
  <si>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</si>
  <si>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</si>
  <si>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</si>
  <si>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</si>
  <si>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</si>
  <si>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</si>
  <si>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</si>
  <si>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</si>
  <si>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</si>
  <si>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</si>
  <si>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</si>
  <si>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</si>
  <si>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</si>
  <si>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</si>
  <si>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</si>
  <si>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</si>
  <si>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</si>
  <si>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</si>
  <si>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</si>
  <si>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</si>
  <si>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</si>
  <si>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</si>
  <si>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</si>
  <si>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</si>
  <si>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</si>
  <si>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</si>
  <si>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</si>
  <si>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</si>
  <si>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</si>
  <si>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</si>
  <si>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</si>
  <si>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</si>
  <si>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</si>
  <si>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</si>
  <si>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</si>
  <si>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</si>
  <si>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</si>
  <si>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</si>
  <si>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</si>
  <si>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</si>
  <si>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</si>
  <si>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</si>
  <si>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</si>
  <si>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</si>
  <si>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</si>
  <si>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</si>
  <si>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</si>
  <si>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</si>
  <si>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</si>
  <si>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</si>
  <si>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</si>
  <si>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</si>
  <si>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</si>
  <si>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</si>
  <si>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</si>
  <si>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</si>
  <si>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</si>
  <si>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</si>
  <si>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</si>
  <si>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</si>
  <si>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</si>
  <si>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</si>
  <si>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</si>
  <si>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</si>
  <si>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</si>
  <si>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</si>
  <si>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</si>
  <si>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</si>
  <si>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</si>
  <si>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</si>
  <si>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</si>
  <si>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</si>
  <si>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</si>
  <si>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</si>
  <si>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</si>
  <si>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</si>
  <si>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</si>
  <si>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</si>
  <si>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</si>
  <si>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</si>
  <si>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</si>
  <si>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</si>
  <si>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</si>
  <si>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</si>
  <si>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</si>
  <si>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</si>
  <si>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</si>
  <si>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</si>
  <si>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</si>
  <si>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</si>
  <si>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</si>
  <si>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</si>
  <si>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</si>
  <si>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</si>
  <si>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</si>
  <si>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</si>
  <si>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</si>
  <si>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</si>
  <si>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</si>
  <si>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</si>
  <si>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</si>
  <si>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</si>
  <si>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</si>
  <si>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</si>
  <si>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</si>
  <si>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</si>
  <si>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</si>
  <si>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</si>
  <si>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</si>
  <si>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</si>
  <si>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</si>
  <si>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</si>
  <si>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</si>
  <si>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</si>
  <si>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</si>
  <si>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</si>
  <si>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</si>
  <si>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</si>
  <si>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</si>
  <si>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</si>
  <si>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</si>
  <si>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</si>
  <si>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</si>
  <si>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</si>
  <si>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</si>
  <si>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</si>
  <si>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</si>
  <si>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</si>
  <si>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</si>
  <si>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</si>
  <si>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</si>
  <si>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</si>
  <si>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</si>
  <si>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</si>
  <si>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</si>
  <si>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</si>
  <si>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</si>
  <si>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</si>
  <si>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</si>
  <si>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</si>
  <si>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</si>
  <si>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</si>
  <si>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</si>
  <si>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</si>
  <si>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</si>
  <si>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</si>
  <si>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</si>
  <si>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</si>
  <si>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</si>
  <si>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</si>
  <si>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</si>
  <si>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</si>
  <si>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</si>
  <si>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</si>
  <si>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</si>
  <si>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</si>
  <si>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</si>
  <si>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</si>
  <si>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</si>
  <si>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</si>
  <si>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</si>
  <si>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</si>
  <si>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</si>
  <si>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</si>
  <si>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</si>
  <si>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</si>
  <si>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</si>
  <si>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</si>
  <si>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</si>
  <si>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</si>
  <si>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</si>
  <si>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</si>
  <si>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</si>
  <si>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</si>
  <si>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</si>
  <si>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</si>
  <si>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</si>
  <si>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</si>
  <si>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</si>
  <si>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</si>
  <si>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</si>
  <si>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</si>
  <si>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</si>
  <si>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</si>
  <si>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</si>
  <si>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</si>
  <si>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</si>
  <si>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</si>
  <si>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</si>
  <si>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</si>
  <si>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</si>
  <si>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</si>
  <si>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</si>
  <si>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</si>
  <si>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</si>
  <si>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</si>
  <si>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</si>
  <si>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</si>
  <si>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</si>
  <si>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</si>
  <si>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</si>
  <si>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</si>
  <si>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</si>
  <si>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</si>
  <si>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</si>
  <si>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</si>
  <si>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</si>
  <si>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</si>
  <si>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</si>
  <si>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</si>
  <si>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</si>
  <si>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</si>
  <si>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</si>
  <si>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</si>
  <si>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</si>
  <si>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</si>
  <si>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</si>
  <si>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</si>
  <si>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</si>
  <si>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</si>
  <si>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</si>
  <si>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</si>
  <si>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</si>
  <si>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</si>
  <si>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</si>
  <si>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</si>
  <si>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</si>
  <si>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</si>
  <si>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</si>
  <si>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</si>
  <si>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</si>
  <si>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</si>
  <si>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</si>
  <si>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</si>
  <si>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</si>
  <si>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</si>
  <si>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</si>
  <si>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</si>
  <si>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</si>
  <si>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</si>
  <si>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</si>
  <si>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</si>
  <si>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</si>
  <si>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</si>
  <si>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</si>
  <si>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</si>
  <si>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</si>
  <si>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</si>
  <si>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</si>
  <si>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</si>
  <si>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</si>
  <si>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</si>
  <si>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</si>
  <si>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</si>
  <si>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</si>
  <si>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</si>
  <si>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</si>
  <si>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</si>
  <si>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</si>
  <si>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</si>
  <si>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</si>
  <si>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</si>
  <si>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</si>
  <si>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</si>
  <si>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</si>
  <si>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</si>
  <si>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</si>
  <si>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</si>
  <si>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</si>
  <si>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</si>
  <si>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</si>
  <si>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</si>
  <si>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</si>
  <si>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</si>
  <si>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</si>
  <si>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</si>
  <si>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</si>
  <si>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</si>
  <si>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</si>
  <si>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</si>
  <si>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</si>
  <si>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</si>
  <si>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</si>
  <si>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</si>
  <si>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</si>
  <si>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</si>
  <si>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</si>
  <si>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</si>
  <si>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</si>
  <si>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</si>
  <si>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</si>
  <si>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</si>
  <si>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</si>
  <si>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</si>
  <si>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</si>
  <si>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</si>
  <si>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</si>
  <si>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</si>
  <si>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</si>
  <si>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</si>
  <si>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</si>
  <si>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</si>
  <si>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</si>
  <si>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</si>
  <si>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</si>
  <si>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</si>
  <si>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</si>
  <si>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</si>
  <si>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</si>
  <si>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</si>
  <si>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</si>
  <si>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</si>
  <si>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</si>
  <si>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</si>
  <si>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</si>
  <si>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</si>
  <si>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</si>
  <si>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</si>
  <si>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</si>
  <si>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</si>
  <si>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</si>
  <si>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</si>
  <si>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</si>
  <si>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</si>
  <si>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</si>
  <si>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</si>
  <si>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</si>
  <si>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</si>
  <si>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</si>
  <si>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</si>
  <si>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</si>
  <si>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</si>
  <si>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</si>
  <si>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</si>
  <si>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</si>
  <si>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</si>
  <si>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</si>
  <si>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</si>
  <si>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</si>
  <si>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</si>
  <si>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</si>
  <si>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</si>
  <si>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</si>
  <si>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</si>
  <si>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</si>
  <si>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</si>
  <si>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</si>
  <si>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</si>
  <si>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</si>
  <si>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</si>
  <si>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</si>
  <si>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</si>
  <si>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</si>
  <si>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</si>
  <si>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</si>
  <si>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</si>
  <si>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</si>
  <si>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</si>
  <si>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</si>
  <si>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</si>
  <si>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</si>
  <si>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</si>
  <si>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</si>
  <si>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</si>
  <si>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</si>
  <si>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</si>
  <si>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</si>
  <si>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</si>
  <si>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</si>
  <si>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</si>
  <si>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</si>
  <si>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</si>
  <si>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</si>
  <si>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</si>
  <si>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</si>
  <si>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</si>
  <si>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</si>
  <si>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</si>
  <si>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</si>
  <si>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</si>
  <si>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</si>
  <si>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</si>
  <si>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</si>
  <si>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</si>
  <si>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</si>
  <si>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</si>
  <si>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</si>
  <si>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</si>
  <si>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</si>
  <si>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</si>
  <si>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</si>
  <si>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</si>
  <si>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</si>
  <si>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</si>
  <si>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</si>
  <si>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</si>
  <si>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</si>
  <si>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</si>
  <si>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</si>
  <si>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</si>
  <si>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</si>
  <si>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</si>
  <si>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</si>
  <si>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</si>
  <si>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</si>
  <si>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</si>
  <si>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</si>
  <si>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</si>
  <si>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</si>
  <si>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</si>
  <si>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</si>
  <si>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</si>
  <si>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</si>
  <si>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</si>
  <si>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</si>
  <si>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</si>
  <si>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</si>
  <si>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</si>
  <si>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</si>
  <si>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</si>
  <si>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</si>
  <si>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</si>
  <si>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</si>
  <si>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</si>
  <si>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</si>
  <si>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</si>
  <si>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</si>
  <si>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</si>
  <si>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</si>
  <si>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</si>
  <si>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</si>
  <si>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</si>
  <si>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</si>
  <si>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</si>
  <si>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</si>
  <si>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</si>
  <si>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</si>
  <si>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</si>
  <si>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</si>
  <si>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</si>
  <si>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</si>
  <si>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</si>
  <si>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</si>
  <si>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</si>
  <si>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</si>
  <si>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</si>
  <si>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</si>
  <si>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</si>
  <si>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</si>
  <si>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</si>
  <si>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</si>
  <si>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</si>
  <si>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</si>
  <si>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</si>
  <si>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</si>
  <si>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</si>
  <si>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</si>
  <si>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</si>
  <si>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</si>
  <si>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</si>
  <si>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</si>
  <si>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</si>
  <si>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</si>
  <si>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</si>
  <si>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</si>
  <si>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</si>
  <si>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</si>
  <si>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</si>
  <si>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</si>
  <si>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</si>
  <si>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</si>
  <si>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</si>
  <si>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</si>
  <si>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</si>
  <si>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</si>
  <si>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</si>
  <si>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</si>
  <si>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</si>
  <si>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</si>
  <si>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</si>
  <si>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</si>
  <si>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</si>
  <si>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</si>
  <si>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</si>
  <si>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</si>
  <si>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</si>
  <si>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</si>
  <si>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</si>
  <si>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</si>
  <si>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</si>
  <si>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</si>
  <si>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</si>
  <si>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</si>
  <si>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</si>
  <si>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</si>
  <si>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</si>
  <si>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</si>
  <si>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</si>
  <si>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</si>
  <si>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</si>
  <si>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</si>
  <si>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</si>
  <si>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</si>
  <si>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</si>
  <si>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</si>
  <si>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</si>
  <si>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</si>
  <si>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</si>
  <si>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</si>
  <si>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</si>
  <si>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</si>
  <si>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</si>
  <si>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</si>
  <si>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</si>
  <si>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</si>
  <si>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</si>
  <si>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</si>
  <si>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</si>
  <si>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</si>
  <si>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</si>
  <si>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</si>
  <si>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</si>
  <si>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</si>
  <si>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</si>
  <si>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</si>
  <si>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</si>
  <si>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</si>
  <si>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</si>
  <si>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</si>
  <si>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</si>
  <si>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</si>
  <si>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</si>
  <si>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</si>
  <si>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</si>
  <si>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</si>
  <si>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</si>
  <si>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</si>
  <si>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</si>
  <si>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</si>
  <si>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</si>
  <si>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</si>
  <si>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</si>
  <si>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</si>
  <si>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</si>
  <si>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</si>
  <si>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</si>
  <si>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</si>
  <si>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</si>
  <si>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</si>
  <si>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</si>
  <si>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</si>
  <si>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</si>
  <si>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</si>
  <si>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</si>
  <si>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</si>
  <si>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</si>
  <si>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</si>
  <si>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</si>
  <si>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</si>
  <si>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</si>
  <si>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</si>
  <si>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</si>
  <si>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</si>
  <si>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</si>
  <si>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</si>
  <si>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</si>
  <si>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</si>
  <si>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</si>
  <si>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</si>
  <si>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</si>
  <si>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</si>
  <si>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</si>
  <si>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</si>
  <si>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</si>
  <si>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</si>
  <si>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</si>
  <si>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</si>
  <si>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</si>
  <si>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</si>
  <si>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</si>
  <si>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</si>
  <si>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</si>
  <si>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</si>
  <si>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</si>
  <si>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</si>
  <si>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</si>
  <si>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</si>
  <si>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</si>
  <si>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</si>
  <si>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</si>
  <si>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</si>
  <si>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</si>
  <si>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</si>
  <si>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</si>
  <si>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</si>
  <si>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</si>
  <si>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</si>
  <si>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</si>
  <si>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</si>
  <si>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</si>
  <si>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</si>
  <si>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</si>
  <si>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</si>
  <si>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</si>
  <si>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</si>
  <si>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</si>
  <si>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</si>
  <si>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</si>
  <si>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</si>
  <si>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</si>
  <si>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</si>
  <si>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</si>
  <si>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</si>
  <si>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</si>
  <si>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</si>
  <si>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</si>
  <si>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</si>
  <si>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</si>
  <si>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</si>
  <si>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</si>
  <si>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</si>
  <si>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</si>
  <si>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</si>
  <si>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</si>
  <si>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</si>
  <si>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</si>
  <si>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</si>
  <si>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</si>
  <si>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</si>
  <si>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</si>
  <si>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</si>
  <si>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</si>
  <si>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</si>
  <si>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</si>
  <si>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</si>
  <si>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</si>
  <si>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</si>
  <si>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</si>
  <si>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</si>
  <si>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</si>
  <si>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</si>
  <si>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</si>
  <si>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</si>
  <si>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</si>
  <si>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</si>
  <si>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</si>
  <si>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</si>
  <si>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</si>
  <si>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</si>
  <si>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</si>
  <si>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</si>
  <si>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</si>
  <si>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</si>
  <si>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</si>
  <si>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</si>
  <si>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</si>
  <si>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</si>
  <si>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</si>
  <si>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</si>
  <si>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</si>
  <si>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</si>
  <si>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</si>
  <si>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</si>
  <si>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</si>
  <si>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</si>
  <si>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</si>
  <si>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</si>
  <si>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</si>
  <si>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</si>
  <si>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</si>
  <si>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</si>
  <si>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</si>
  <si>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</si>
  <si>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</si>
  <si>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</si>
  <si>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</si>
  <si>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</si>
  <si>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</si>
  <si>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</si>
  <si>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</si>
  <si>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</si>
  <si>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</si>
  <si>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</si>
  <si>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</si>
  <si>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</si>
  <si>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</si>
  <si>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</si>
  <si>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</si>
  <si>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</si>
  <si>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</si>
  <si>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</si>
  <si>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</si>
  <si>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</si>
  <si>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</si>
  <si>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</si>
  <si>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</si>
  <si>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</si>
  <si>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</si>
  <si>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</si>
  <si>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</si>
  <si>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</si>
  <si>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</si>
  <si>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</si>
  <si>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</si>
  <si>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</si>
  <si>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</si>
  <si>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</si>
  <si>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</si>
  <si>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</si>
  <si>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</si>
  <si>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</si>
  <si>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</si>
  <si>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</si>
  <si>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</si>
  <si>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</si>
  <si>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</si>
  <si>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</si>
  <si>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</si>
  <si>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</si>
  <si>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</si>
  <si>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</si>
  <si>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</si>
  <si>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</si>
  <si>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</si>
  <si>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</si>
  <si>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</si>
  <si>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</si>
  <si>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</si>
  <si>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</si>
  <si>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</si>
  <si>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</si>
  <si>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</si>
  <si>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</si>
  <si>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</si>
  <si>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</si>
  <si>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</si>
  <si>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</si>
  <si>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</si>
  <si>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</si>
  <si>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</si>
  <si>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</si>
  <si>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</si>
  <si>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</si>
  <si>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</si>
  <si>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</si>
  <si>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</si>
  <si>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</si>
  <si>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</si>
  <si>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</si>
  <si>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</si>
  <si>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</si>
  <si>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</si>
  <si>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</si>
  <si>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</si>
  <si>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</si>
  <si>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</si>
  <si>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</si>
  <si>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</si>
  <si>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</si>
  <si>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</si>
  <si>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</si>
  <si>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</si>
  <si>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</si>
  <si>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</si>
  <si>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</si>
  <si>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</si>
  <si>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</si>
  <si>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</si>
  <si>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</si>
  <si>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</si>
  <si>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</si>
  <si>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</si>
  <si>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</si>
  <si>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</si>
  <si>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</si>
  <si>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</si>
  <si>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</si>
  <si>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</si>
  <si>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</si>
  <si>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</si>
  <si>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</si>
  <si>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</si>
  <si>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</si>
  <si>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</si>
  <si>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</si>
  <si>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</si>
  <si>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</si>
  <si>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</si>
  <si>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</si>
  <si>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</si>
  <si>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</si>
  <si>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</si>
  <si>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</si>
  <si>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</si>
  <si>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</si>
  <si>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</si>
  <si>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</si>
  <si>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</si>
  <si>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</si>
  <si>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</si>
  <si>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</si>
  <si>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</si>
  <si>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</si>
  <si>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</si>
  <si>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</si>
  <si>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</si>
  <si>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</si>
  <si>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</si>
  <si>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</si>
  <si>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</si>
  <si>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</si>
  <si>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</si>
  <si>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</si>
  <si>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</si>
  <si>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</si>
  <si>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</si>
  <si>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</si>
  <si>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</si>
  <si>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</si>
  <si>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</si>
  <si>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</si>
  <si>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</si>
  <si>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</si>
  <si>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</si>
  <si>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</si>
  <si>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</si>
  <si>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</si>
  <si>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</si>
  <si>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</si>
  <si>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</si>
  <si>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</si>
  <si>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</si>
  <si>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</si>
  <si>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</si>
  <si>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</si>
  <si>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</si>
  <si>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</si>
  <si>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</si>
  <si>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</si>
  <si>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</si>
  <si>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</si>
  <si>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</si>
  <si>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</si>
  <si>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</si>
  <si>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</si>
  <si>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</si>
  <si>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</si>
  <si>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</si>
  <si>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</si>
  <si>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</si>
  <si>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</si>
  <si>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</si>
  <si>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</si>
  <si>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</si>
  <si>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</si>
  <si>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</si>
  <si>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</si>
  <si>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</si>
  <si>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</si>
  <si>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</si>
  <si>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</si>
  <si>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</si>
  <si>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</si>
  <si>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</si>
  <si>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</si>
  <si>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</si>
  <si>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</si>
  <si>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</si>
  <si>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</si>
  <si>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</si>
  <si>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</si>
  <si>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</si>
  <si>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</si>
  <si>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</si>
  <si>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</si>
  <si>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</si>
  <si>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</si>
  <si>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</si>
  <si>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</si>
  <si>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</si>
  <si>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</si>
  <si>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</si>
  <si>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</si>
  <si>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</si>
  <si>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</si>
  <si>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</si>
  <si>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</si>
  <si>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</si>
  <si>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</si>
  <si>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</si>
  <si>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</si>
  <si>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</si>
  <si>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</si>
  <si>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</si>
  <si>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</si>
  <si>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</si>
  <si>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</si>
  <si>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</si>
  <si>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</si>
  <si>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</si>
  <si>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</si>
  <si>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</si>
  <si>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</si>
  <si>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</si>
  <si>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</si>
  <si>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</si>
  <si>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</si>
  <si>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</si>
  <si>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</si>
  <si>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</si>
  <si>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</si>
  <si>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</si>
  <si>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</si>
  <si>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</si>
  <si>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</si>
  <si>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</si>
  <si>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</si>
  <si>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</si>
  <si>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</si>
  <si>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</si>
  <si>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</si>
  <si>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</si>
  <si>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</si>
  <si>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</si>
  <si>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</si>
  <si>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</si>
  <si>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</si>
  <si>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</si>
  <si>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</si>
  <si>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</si>
  <si>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</si>
  <si>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</si>
  <si>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</si>
  <si>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</si>
  <si>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</si>
  <si>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</si>
  <si>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</si>
  <si>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</si>
  <si>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</si>
  <si>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</si>
  <si>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</si>
  <si>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</si>
  <si>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</si>
  <si>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</si>
  <si>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</si>
  <si>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</si>
  <si>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</si>
  <si>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</si>
  <si>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</si>
  <si>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</si>
  <si>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</si>
  <si>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</si>
  <si>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</si>
  <si>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</si>
  <si>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</si>
  <si>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</si>
  <si>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</si>
  <si>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</si>
  <si>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</si>
  <si>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</si>
  <si>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</si>
  <si>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</si>
  <si>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</si>
  <si>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</si>
  <si>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</si>
  <si>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</si>
  <si>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</si>
  <si>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</si>
  <si>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</si>
  <si>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</si>
  <si>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</si>
  <si>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</si>
  <si>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</si>
  <si>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</si>
  <si>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</si>
  <si>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</si>
  <si>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</si>
  <si>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</si>
  <si>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</si>
  <si>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</si>
  <si>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</si>
  <si>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</si>
  <si>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</si>
  <si>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</si>
  <si>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</si>
  <si>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</si>
  <si>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</si>
  <si>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</si>
  <si>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</si>
  <si>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</si>
  <si>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</si>
  <si>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</si>
  <si>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</si>
  <si>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</si>
  <si>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</si>
  <si>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</si>
  <si>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</si>
  <si>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</si>
  <si>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</si>
  <si>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</si>
  <si>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</si>
  <si>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</si>
  <si>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</si>
  <si>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</si>
  <si>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</si>
  <si>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</si>
  <si>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</si>
  <si>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</si>
  <si>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</si>
  <si>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</si>
  <si>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</si>
  <si>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</si>
  <si>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</si>
  <si>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</si>
  <si>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</si>
  <si>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</si>
  <si>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</si>
  <si>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</si>
  <si>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</si>
  <si>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</si>
  <si>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</si>
  <si>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</si>
  <si>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</si>
  <si>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</si>
  <si>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</si>
  <si>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</si>
  <si>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</si>
  <si>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</si>
  <si>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</si>
  <si>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</si>
  <si>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</si>
  <si>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</si>
  <si>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</si>
  <si>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</si>
  <si>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</si>
  <si>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</si>
  <si>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</si>
  <si>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</si>
  <si>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</si>
  <si>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</si>
  <si>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</si>
  <si>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</si>
  <si>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</si>
  <si>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</si>
  <si>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</si>
  <si>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</si>
  <si>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</si>
  <si>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</si>
  <si>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</si>
  <si>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</si>
  <si>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</si>
  <si>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</si>
  <si>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</si>
  <si>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</si>
  <si>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</si>
  <si>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</si>
  <si>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</si>
  <si>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</si>
  <si>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</si>
  <si>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</si>
  <si>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</si>
  <si>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</si>
  <si>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</si>
  <si>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</si>
  <si>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</si>
  <si>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</si>
  <si>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</si>
  <si>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</si>
  <si>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</si>
  <si>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</si>
  <si>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</si>
  <si>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</si>
  <si>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</si>
  <si>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</si>
  <si>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</si>
  <si>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</si>
  <si>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</si>
  <si>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</si>
  <si>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</si>
  <si>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</si>
  <si>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</si>
  <si>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</si>
  <si>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</si>
  <si>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</si>
  <si>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</si>
  <si>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</si>
  <si>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</si>
  <si>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</si>
  <si>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</si>
  <si>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</si>
  <si>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</si>
  <si>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</si>
  <si>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</si>
  <si>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</si>
  <si>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</si>
  <si>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</si>
  <si>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</si>
  <si>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</si>
  <si>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</si>
  <si>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</si>
  <si>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</si>
  <si>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</si>
  <si>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</si>
  <si>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</si>
  <si>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</si>
  <si>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</si>
  <si>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</si>
  <si>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</si>
  <si>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</si>
  <si>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</si>
  <si>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</si>
  <si>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</si>
  <si>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</si>
  <si>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</si>
  <si>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</si>
  <si>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</si>
  <si>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</si>
  <si>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</si>
  <si>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</si>
  <si>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</si>
  <si>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</si>
  <si>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</si>
  <si>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</si>
  <si>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</si>
  <si>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</si>
  <si>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</si>
  <si>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</si>
  <si>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</si>
  <si>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</si>
  <si>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</si>
  <si>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</si>
  <si>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</si>
  <si>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</si>
  <si>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</si>
  <si>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</si>
  <si>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</si>
  <si>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</si>
  <si>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</si>
  <si>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</si>
  <si>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</si>
  <si>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</si>
  <si>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</si>
  <si>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</si>
  <si>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</si>
  <si>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</si>
  <si>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</si>
  <si>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</si>
  <si>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</si>
  <si>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</si>
  <si>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</si>
  <si>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</si>
  <si>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</si>
  <si>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</si>
  <si>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</si>
  <si>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</si>
  <si>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</si>
  <si>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</si>
  <si>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</si>
  <si>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</si>
  <si>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</si>
  <si>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</si>
  <si>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</si>
  <si>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</si>
  <si>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</si>
  <si>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</si>
  <si>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</si>
  <si>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</si>
  <si>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</si>
  <si>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</si>
  <si>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</si>
  <si>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</si>
  <si>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</si>
  <si>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</si>
  <si>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</si>
  <si>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</si>
  <si>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</si>
  <si>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</si>
  <si>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</si>
  <si>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</si>
  <si>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</si>
  <si>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</si>
  <si>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</si>
  <si>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</si>
  <si>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</si>
  <si>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</si>
  <si>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</si>
  <si>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</si>
  <si>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</si>
  <si>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</si>
  <si>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</si>
  <si>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</si>
  <si>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</si>
  <si>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</si>
  <si>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</si>
  <si>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</si>
  <si>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</si>
  <si>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</si>
  <si>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</si>
  <si>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</si>
  <si>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</si>
  <si>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</si>
  <si>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</si>
  <si>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</si>
  <si>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</si>
  <si>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</si>
  <si>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</si>
  <si>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</si>
  <si>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</si>
  <si>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</si>
  <si>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</si>
  <si>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</si>
  <si>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</si>
  <si>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</si>
  <si>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</si>
  <si>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</si>
  <si>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</si>
  <si>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</si>
  <si>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</si>
  <si>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</si>
  <si>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</si>
  <si>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</si>
  <si>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</si>
  <si>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</si>
  <si>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</si>
  <si>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</si>
  <si>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</si>
  <si>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</si>
  <si>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</si>
  <si>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</si>
  <si>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</si>
  <si>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</si>
  <si>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</si>
  <si>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</si>
  <si>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</si>
  <si>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</si>
  <si>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</si>
  <si>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</si>
  <si>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</si>
  <si>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</si>
  <si>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</si>
  <si>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</si>
  <si>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</si>
  <si>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</si>
  <si>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</si>
  <si>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</si>
  <si>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</si>
  <si>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</si>
  <si>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</si>
  <si>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</si>
  <si>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</si>
  <si>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</si>
  <si>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</si>
  <si>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</si>
  <si>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</si>
  <si>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</si>
  <si>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</si>
  <si>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</si>
  <si>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</si>
  <si>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</si>
  <si>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</si>
  <si>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</si>
  <si>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</si>
  <si>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</si>
  <si>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</si>
  <si>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</si>
  <si>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</si>
  <si>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</si>
  <si>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</si>
  <si>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</si>
  <si>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</si>
  <si>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</si>
  <si>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</si>
  <si>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</si>
  <si>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</si>
  <si>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</si>
  <si>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</si>
  <si>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</si>
  <si>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</si>
  <si>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</si>
  <si>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</si>
  <si>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</si>
  <si>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</si>
  <si>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</si>
  <si>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</si>
  <si>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</si>
  <si>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</si>
  <si>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</si>
  <si>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</si>
  <si>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</si>
  <si>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</si>
  <si>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</si>
  <si>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</si>
  <si>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</si>
  <si>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</si>
  <si>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</si>
  <si>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</si>
  <si>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</si>
  <si>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</si>
  <si>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</si>
  <si>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</si>
  <si>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</si>
  <si>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</si>
  <si>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</si>
  <si>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</si>
  <si>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</si>
  <si>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</si>
  <si>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</si>
  <si>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</si>
  <si>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</si>
  <si>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</si>
  <si>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</si>
  <si>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</si>
  <si>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</si>
  <si>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</si>
  <si>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</si>
  <si>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</si>
  <si>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</si>
  <si>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</si>
  <si>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</si>
  <si>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</si>
  <si>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</si>
  <si>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</si>
  <si>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</si>
  <si>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</si>
  <si>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</si>
  <si>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</si>
  <si>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</si>
  <si>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</si>
  <si>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</si>
  <si>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</si>
  <si>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</si>
  <si>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</si>
  <si>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</si>
  <si>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</si>
  <si>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</si>
  <si>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</si>
  <si>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</si>
  <si>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</si>
  <si>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</si>
  <si>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</si>
  <si>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</si>
  <si>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</si>
  <si>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</si>
  <si>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</si>
  <si>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</si>
  <si>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</si>
  <si>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</si>
  <si>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</si>
  <si>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</si>
  <si>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</si>
  <si>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</si>
  <si>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</si>
  <si>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</si>
  <si>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</si>
  <si>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</si>
  <si>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</si>
  <si>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</si>
  <si>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</si>
  <si>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</si>
  <si>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</si>
  <si>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</si>
  <si>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</si>
  <si>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</si>
  <si>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</si>
  <si>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</si>
  <si>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</si>
  <si>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</si>
  <si>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</si>
  <si>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</si>
  <si>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</si>
  <si>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</si>
  <si>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</si>
  <si>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</si>
  <si>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</si>
  <si>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</si>
  <si>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</si>
  <si>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</si>
  <si>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</si>
  <si>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</si>
  <si>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</si>
  <si>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</si>
  <si>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</si>
  <si>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</si>
  <si>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</si>
  <si>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</si>
  <si>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</si>
  <si>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</si>
  <si>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</si>
  <si>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</si>
  <si>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</si>
  <si>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</si>
  <si>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</si>
  <si>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</si>
  <si>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</si>
  <si>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</si>
  <si>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</si>
  <si>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</si>
  <si>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</si>
  <si>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</si>
  <si>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</si>
  <si>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</si>
  <si>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</si>
  <si>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</si>
  <si>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</si>
  <si>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</si>
  <si>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</si>
  <si>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</si>
  <si>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</si>
  <si>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</si>
  <si>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</si>
  <si>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</si>
  <si>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</si>
  <si>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</si>
  <si>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</si>
  <si>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</si>
  <si>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</si>
  <si>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</si>
  <si>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</si>
  <si>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</si>
  <si>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</si>
  <si>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</si>
  <si>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</si>
  <si>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</si>
  <si>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</si>
  <si>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</si>
  <si>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</si>
  <si>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</si>
  <si>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</si>
  <si>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</si>
  <si>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</si>
  <si>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</si>
  <si>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</si>
  <si>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</si>
  <si>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</si>
  <si>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</si>
  <si>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</si>
  <si>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</si>
  <si>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</si>
  <si>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</si>
  <si>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</si>
  <si>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</si>
  <si>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</si>
  <si>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</si>
  <si>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</si>
  <si>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</si>
  <si>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</si>
  <si>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</si>
  <si>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</si>
  <si>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</si>
  <si>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</si>
  <si>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</si>
  <si>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</si>
  <si>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</si>
  <si>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</si>
  <si>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</si>
  <si>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</si>
  <si>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</si>
  <si>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</si>
  <si>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</si>
  <si>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</si>
  <si>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</si>
  <si>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</si>
  <si>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</si>
  <si>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</si>
  <si>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</si>
  <si>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</si>
  <si>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</si>
  <si>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</si>
  <si>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</si>
  <si>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</si>
  <si>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</si>
  <si>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</si>
  <si>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</si>
  <si>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</si>
  <si>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</si>
  <si>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</si>
  <si>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</si>
  <si>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</si>
  <si>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</si>
  <si>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</si>
  <si>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</si>
  <si>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</si>
  <si>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</si>
  <si>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</si>
  <si>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</si>
  <si>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</si>
  <si>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</si>
  <si>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</si>
  <si>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</si>
  <si>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</si>
  <si>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</si>
  <si>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</si>
  <si>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</si>
  <si>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</si>
  <si>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</si>
  <si>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</si>
  <si>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</si>
  <si>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</si>
  <si>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</si>
  <si>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</si>
  <si>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</si>
  <si>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</si>
  <si>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</si>
  <si>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</si>
  <si>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</si>
  <si>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</si>
  <si>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</si>
  <si>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</si>
  <si>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</si>
  <si>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</si>
  <si>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</si>
  <si>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</si>
  <si>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</si>
  <si>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</si>
  <si>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</si>
  <si>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</si>
  <si>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</si>
  <si>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</si>
  <si>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</si>
  <si>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</si>
  <si>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</si>
  <si>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</si>
  <si>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</si>
  <si>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</si>
  <si>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</si>
  <si>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</si>
  <si>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</si>
  <si>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</si>
  <si>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</si>
  <si>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</si>
  <si>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</si>
  <si>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</si>
  <si>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</si>
  <si>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</si>
  <si>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</si>
  <si>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</si>
  <si>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</si>
  <si>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</si>
  <si>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</si>
  <si>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</si>
  <si>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</si>
  <si>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</si>
  <si>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</si>
  <si>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</si>
  <si>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</si>
  <si>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</si>
  <si>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</si>
  <si>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</si>
  <si>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</si>
  <si>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</si>
  <si>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</si>
  <si>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</si>
  <si>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</si>
  <si>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</si>
  <si>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</si>
  <si>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</si>
  <si>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</si>
  <si>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</si>
  <si>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</si>
  <si>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</si>
  <si>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</si>
  <si>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</si>
  <si>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</si>
  <si>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</si>
  <si>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</si>
  <si>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</si>
  <si>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</si>
  <si>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</si>
  <si>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</si>
  <si>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</si>
  <si>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</si>
  <si>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</si>
  <si>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</si>
  <si>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</si>
  <si>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</si>
  <si>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</si>
  <si>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</si>
  <si>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</si>
  <si>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</si>
  <si>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</si>
  <si>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</si>
  <si>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</si>
  <si>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</si>
  <si>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</si>
  <si>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</si>
  <si>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</si>
  <si>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</si>
  <si>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</si>
  <si>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</si>
  <si>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</si>
  <si>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</si>
  <si>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</si>
  <si>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</si>
  <si>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</si>
  <si>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</si>
  <si>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</si>
  <si>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</si>
  <si>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</si>
  <si>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</si>
  <si>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</si>
  <si>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</si>
  <si>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</si>
  <si>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</si>
  <si>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</si>
  <si>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</si>
  <si>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</si>
  <si>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</si>
  <si>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</si>
  <si>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</si>
  <si>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</si>
  <si>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</si>
  <si>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</si>
  <si>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</si>
  <si>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</si>
  <si>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</si>
  <si>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</si>
  <si>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</si>
  <si>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</si>
  <si>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</si>
  <si>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</si>
  <si>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</si>
  <si>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</si>
  <si>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</si>
  <si>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</si>
  <si>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</si>
  <si>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</si>
  <si>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</si>
  <si>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</si>
  <si>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</si>
  <si>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</si>
  <si>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</si>
  <si>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</si>
  <si>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</si>
  <si>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</si>
  <si>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</si>
  <si>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</si>
  <si>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</si>
  <si>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</si>
  <si>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</si>
  <si>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</si>
  <si>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</si>
  <si>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</si>
  <si>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</si>
  <si>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</si>
  <si>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</si>
  <si>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</si>
  <si>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</si>
  <si>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</si>
  <si>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</si>
  <si>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</si>
  <si>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</si>
  <si>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</si>
  <si>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</si>
  <si>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</si>
  <si>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</si>
  <si>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</si>
  <si>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</si>
  <si>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</si>
  <si>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</si>
  <si>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</si>
  <si>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</si>
  <si>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</si>
  <si>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</si>
  <si>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</si>
  <si>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</si>
  <si>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</si>
  <si>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</si>
  <si>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</si>
  <si>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</si>
  <si>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</si>
  <si>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</si>
  <si>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</si>
  <si>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</si>
  <si>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</si>
  <si>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</si>
  <si>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</si>
  <si>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</si>
  <si>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</si>
  <si>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</si>
  <si>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</si>
  <si>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</si>
  <si>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</si>
  <si>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</si>
  <si>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</si>
  <si>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</si>
  <si>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</si>
  <si>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</si>
  <si>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</si>
  <si>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</si>
  <si>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</si>
  <si>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</si>
  <si>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</si>
  <si>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</si>
  <si>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</si>
  <si>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</si>
  <si>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</si>
  <si>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</si>
  <si>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</si>
  <si>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</si>
  <si>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</si>
  <si>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</si>
  <si>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</si>
  <si>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</si>
  <si>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</si>
  <si>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</si>
  <si>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</si>
  <si>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</si>
  <si>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</si>
  <si>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</si>
  <si>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</si>
  <si>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</si>
  <si>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</si>
  <si>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</si>
  <si>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</si>
  <si>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</si>
  <si>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</si>
  <si>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</si>
  <si>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</si>
  <si>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</si>
  <si>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</si>
  <si>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</si>
  <si>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</si>
  <si>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</si>
  <si>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</si>
  <si>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</si>
  <si>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</si>
  <si>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</si>
  <si>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</si>
  <si>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</si>
  <si>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</si>
  <si>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</si>
  <si>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</si>
  <si>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</si>
  <si>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</si>
  <si>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</si>
  <si>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</si>
  <si>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</si>
  <si>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</si>
  <si>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</si>
  <si>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</si>
  <si>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</si>
  <si>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</si>
  <si>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</si>
  <si>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</si>
  <si>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</si>
  <si>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</si>
  <si>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</si>
  <si>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</si>
  <si>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</si>
  <si>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</si>
  <si>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</si>
  <si>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</si>
  <si>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</si>
  <si>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</si>
  <si>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</si>
  <si>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</si>
  <si>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</si>
  <si>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</si>
  <si>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</si>
  <si>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</si>
  <si>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</si>
  <si>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</si>
  <si>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</si>
  <si>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</si>
  <si>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</si>
  <si>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</si>
  <si>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</si>
  <si>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</si>
  <si>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</si>
  <si>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</si>
  <si>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</si>
  <si>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</si>
  <si>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</si>
  <si>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</si>
  <si>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</si>
  <si>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</si>
  <si>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</si>
  <si>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</si>
  <si>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</si>
  <si>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</si>
  <si>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</si>
  <si>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</si>
  <si>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</si>
  <si>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</si>
  <si>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</si>
  <si>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</si>
  <si>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</si>
  <si>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</si>
  <si>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</si>
  <si>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</si>
  <si>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</si>
  <si>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</si>
  <si>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</si>
  <si>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</si>
  <si>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</si>
  <si>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</si>
  <si>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</si>
  <si>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</si>
  <si>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</si>
  <si>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</si>
  <si>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</si>
  <si>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</si>
  <si>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</si>
  <si>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</si>
  <si>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</si>
  <si>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</si>
  <si>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</si>
  <si>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</si>
  <si>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</si>
  <si>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</si>
  <si>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</si>
  <si>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</si>
  <si>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</si>
  <si>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</si>
  <si>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</si>
  <si>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</si>
  <si>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</si>
  <si>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</si>
  <si>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</si>
  <si>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</si>
  <si>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</si>
  <si>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</si>
  <si>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</si>
  <si>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</si>
  <si>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</si>
  <si>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</si>
  <si>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</si>
  <si>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</si>
  <si>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</si>
  <si>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</si>
  <si>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</si>
  <si>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</si>
  <si>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</si>
  <si>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</si>
  <si>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</si>
  <si>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</si>
  <si>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</si>
  <si>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</si>
  <si>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</si>
  <si>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</si>
  <si>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</si>
  <si>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</si>
  <si>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</si>
  <si>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</si>
  <si>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</si>
  <si>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</si>
  <si>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</si>
  <si>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</si>
  <si>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</si>
  <si>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</si>
  <si>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</si>
  <si>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</si>
  <si>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</si>
  <si>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</si>
  <si>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</si>
  <si>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</si>
  <si>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</si>
  <si>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</si>
  <si>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</si>
  <si>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</si>
  <si>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</si>
  <si>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</si>
  <si>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</si>
  <si>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</si>
  <si>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</si>
  <si>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</si>
  <si>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</si>
  <si>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</si>
  <si>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</si>
  <si>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</si>
  <si>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</si>
  <si>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</si>
  <si>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</si>
  <si>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</si>
  <si>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</si>
  <si>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</si>
  <si>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</si>
  <si>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</si>
  <si>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</si>
  <si>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</si>
  <si>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</si>
  <si>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</si>
  <si>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</si>
  <si>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</si>
  <si>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</si>
  <si>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</si>
  <si>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</si>
  <si>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</si>
  <si>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</si>
  <si>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</si>
  <si>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</si>
  <si>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</si>
  <si>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</si>
  <si>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</si>
  <si>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</si>
  <si>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</si>
  <si>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</si>
  <si>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</si>
  <si>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</si>
  <si>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</si>
  <si>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</si>
  <si>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</si>
  <si>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</si>
  <si>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</si>
  <si>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</si>
  <si>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</si>
  <si>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</si>
  <si>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</si>
  <si>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</si>
  <si>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</si>
  <si>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</si>
  <si>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</si>
  <si>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</si>
  <si>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</si>
  <si>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</si>
  <si>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</si>
  <si>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</si>
  <si>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</si>
  <si>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</si>
  <si>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</si>
  <si>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</si>
  <si>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</si>
  <si>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</si>
  <si>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</si>
  <si>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</si>
  <si>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</si>
  <si>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</si>
  <si>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</si>
  <si>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</si>
  <si>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</si>
  <si>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</si>
  <si>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</si>
  <si>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</si>
  <si>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</si>
  <si>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</si>
  <si>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</si>
  <si>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</si>
  <si>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</si>
  <si>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</si>
  <si>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</si>
  <si>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</si>
  <si>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</si>
  <si>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</si>
  <si>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</si>
  <si>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</si>
  <si>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</si>
  <si>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</si>
  <si>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</si>
  <si>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</si>
  <si>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</si>
  <si>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</si>
  <si>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</si>
  <si>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</si>
  <si>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</si>
  <si>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</si>
  <si>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</si>
  <si>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</si>
  <si>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</si>
  <si>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</si>
  <si>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</si>
  <si>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</si>
  <si>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</si>
  <si>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</si>
  <si>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</si>
  <si>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</si>
  <si>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</si>
  <si>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</si>
  <si>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</si>
  <si>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</si>
  <si>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</si>
  <si>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</si>
  <si>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</si>
  <si>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</si>
  <si>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</si>
  <si>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</si>
  <si>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</si>
  <si>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</si>
  <si>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</si>
  <si>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</si>
  <si>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</si>
  <si>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</si>
  <si>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</si>
  <si>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</si>
  <si>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</si>
  <si>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</si>
  <si>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</si>
  <si>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</si>
  <si>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</si>
  <si>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</si>
  <si>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</si>
  <si>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</si>
  <si>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</si>
  <si>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</si>
  <si>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</si>
  <si>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</si>
  <si>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</si>
  <si>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</si>
  <si>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</si>
  <si>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</si>
  <si>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</si>
  <si>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</si>
  <si>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</si>
  <si>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</si>
  <si>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</si>
  <si>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</si>
  <si>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</si>
  <si>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</si>
  <si>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</si>
  <si>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</si>
  <si>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</si>
  <si>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</si>
  <si>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</si>
  <si>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</si>
  <si>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</si>
  <si>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</si>
  <si>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</si>
  <si>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</si>
  <si>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</si>
  <si>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</si>
  <si>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</si>
  <si>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</si>
  <si>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</si>
  <si>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</si>
  <si>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</si>
  <si>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</si>
  <si>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</si>
  <si>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</si>
  <si>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</si>
  <si>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</si>
  <si>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</si>
  <si>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</si>
  <si>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</si>
  <si>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</si>
  <si>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</si>
  <si>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</si>
  <si>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</si>
  <si>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</si>
  <si>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</si>
  <si>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</si>
  <si>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</si>
  <si>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</si>
  <si>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</si>
  <si>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</si>
  <si>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</si>
  <si>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</si>
  <si>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</si>
  <si>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</si>
  <si>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</si>
  <si>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</si>
  <si>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</si>
  <si>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</si>
  <si>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</si>
  <si>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</si>
  <si>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</si>
  <si>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</si>
  <si>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</si>
  <si>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</si>
  <si>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</si>
  <si>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</si>
  <si>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</si>
  <si>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</si>
  <si>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</si>
  <si>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</si>
  <si>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</si>
  <si>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</si>
  <si>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</si>
  <si>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</si>
  <si>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</si>
  <si>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</si>
  <si>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</si>
  <si>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</si>
  <si>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</si>
  <si>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</si>
  <si>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</si>
  <si>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</si>
  <si>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</si>
  <si>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</si>
  <si>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</si>
  <si>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</si>
  <si>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</si>
  <si>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</si>
  <si>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</si>
  <si>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</si>
  <si>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</si>
  <si>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</si>
  <si>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</si>
  <si>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</si>
  <si>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</si>
  <si>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</si>
  <si>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</si>
  <si>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</si>
  <si>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</si>
  <si>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</si>
  <si>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</si>
  <si>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</si>
  <si>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</si>
  <si>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</si>
  <si>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</si>
  <si>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</si>
  <si>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</si>
  <si>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</si>
  <si>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</si>
  <si>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</si>
  <si>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</si>
  <si>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</si>
  <si>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</si>
  <si>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</si>
  <si>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</si>
  <si>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</si>
  <si>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</si>
  <si>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</si>
  <si>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</si>
  <si>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</si>
  <si>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</si>
  <si>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</si>
  <si>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</si>
  <si>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</si>
  <si>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</si>
  <si>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</si>
  <si>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</si>
  <si>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</si>
  <si>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</si>
  <si>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</si>
  <si>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</si>
  <si>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</si>
  <si>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</si>
  <si>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</si>
  <si>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</si>
  <si>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</si>
  <si>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</si>
  <si>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</si>
  <si>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</si>
  <si>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</si>
  <si>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</si>
  <si>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</si>
  <si>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</si>
  <si>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</si>
  <si>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</si>
  <si>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</si>
  <si>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</si>
  <si>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</si>
  <si>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</si>
  <si>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</si>
  <si>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</si>
  <si>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</si>
  <si>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</si>
  <si>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</si>
  <si>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</si>
  <si>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</si>
  <si>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</si>
  <si>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</si>
  <si>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</si>
  <si>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</si>
  <si>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</si>
  <si>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</si>
  <si>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</si>
  <si>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</si>
  <si>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</si>
  <si>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</si>
  <si>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</si>
  <si>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</si>
  <si>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</si>
  <si>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</si>
  <si>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</si>
  <si>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</si>
  <si>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</si>
  <si>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</si>
  <si>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</si>
  <si>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</si>
  <si>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</si>
  <si>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</si>
  <si>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</si>
  <si>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</si>
  <si>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</si>
  <si>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</si>
  <si>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</si>
  <si>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</si>
  <si>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</si>
  <si>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</si>
  <si>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</si>
  <si>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</si>
  <si>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</si>
  <si>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</si>
  <si>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</si>
  <si>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</si>
  <si>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</si>
  <si>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</si>
  <si>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</si>
  <si>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</si>
  <si>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</si>
  <si>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</si>
  <si>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</si>
  <si>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</si>
  <si>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</si>
  <si>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</si>
  <si>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</si>
  <si>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</si>
  <si>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</si>
  <si>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</si>
  <si>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</si>
  <si>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</si>
  <si>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</si>
  <si>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</si>
  <si>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</si>
  <si>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</si>
  <si>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</si>
  <si>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</si>
  <si>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</si>
  <si>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</si>
  <si>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</si>
  <si>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</si>
  <si>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</si>
  <si>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</si>
  <si>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</si>
  <si>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</si>
  <si>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</si>
  <si>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</si>
  <si>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</si>
  <si>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</si>
  <si>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</si>
  <si>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</si>
  <si>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</si>
  <si>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</si>
  <si>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</si>
  <si>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</si>
  <si>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</si>
  <si>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</si>
  <si>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</si>
  <si>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</si>
  <si>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</si>
  <si>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</si>
  <si>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</si>
  <si>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</si>
  <si>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</si>
  <si>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</si>
  <si>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</si>
  <si>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</si>
  <si>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</si>
  <si>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</si>
  <si>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</si>
  <si>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</si>
  <si>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</si>
  <si>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</si>
  <si>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</si>
  <si>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</si>
  <si>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</si>
  <si>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</si>
  <si>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</si>
  <si>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</si>
  <si>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</si>
  <si>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</si>
  <si>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</si>
  <si>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</si>
  <si>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</si>
  <si>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</si>
  <si>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</si>
  <si>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</si>
  <si>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</si>
  <si>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</si>
  <si>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</si>
  <si>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</si>
  <si>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</si>
  <si>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</si>
  <si>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</si>
  <si>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</si>
  <si>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</si>
  <si>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</si>
  <si>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</si>
  <si>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</si>
  <si>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</si>
  <si>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</si>
  <si>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</si>
  <si>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</si>
  <si>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</si>
  <si>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</si>
  <si>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</si>
  <si>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</si>
  <si>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</si>
  <si>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</si>
  <si>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</si>
  <si>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</si>
  <si>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</si>
  <si>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</si>
  <si>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</si>
  <si>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</si>
  <si>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</si>
  <si>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</si>
  <si>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</si>
  <si>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</si>
  <si>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</si>
  <si>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</si>
  <si>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</si>
  <si>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</si>
  <si>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</si>
  <si>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</si>
  <si>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</si>
  <si>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</si>
  <si>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</si>
  <si>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</si>
  <si>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</si>
  <si>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</si>
  <si>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</si>
  <si>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</si>
  <si>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</si>
  <si>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</si>
  <si>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</si>
  <si>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</si>
  <si>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</si>
  <si>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</si>
  <si>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</si>
  <si>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</si>
  <si>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</si>
  <si>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</si>
  <si>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</si>
  <si>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</si>
  <si>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</si>
  <si>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</si>
  <si>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</si>
  <si>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</si>
  <si>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</si>
  <si>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</si>
  <si>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</si>
  <si>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</si>
  <si>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</si>
  <si>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</si>
  <si>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</si>
  <si>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</si>
  <si>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</si>
  <si>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</si>
  <si>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</si>
  <si>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</si>
  <si>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</si>
  <si>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</si>
  <si>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</si>
  <si>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</si>
  <si>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</si>
  <si>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</si>
  <si>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</si>
  <si>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</si>
  <si>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</si>
  <si>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</si>
  <si>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</si>
  <si>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</si>
  <si>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</si>
  <si>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</si>
  <si>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</si>
  <si>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</si>
  <si>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</si>
  <si>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</si>
  <si>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</si>
  <si>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</si>
  <si>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</si>
  <si>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</si>
  <si>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</si>
  <si>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</si>
  <si>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</si>
  <si>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</si>
  <si>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</si>
  <si>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</si>
  <si>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</si>
  <si>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</si>
  <si>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</si>
  <si>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</si>
  <si>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</si>
  <si>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</si>
  <si>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</si>
  <si>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</si>
  <si>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</si>
  <si>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</si>
  <si>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</si>
  <si>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</si>
  <si>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</si>
  <si>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</si>
  <si>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</si>
  <si>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</si>
  <si>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</si>
  <si>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</si>
  <si>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</si>
  <si>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</si>
  <si>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</si>
  <si>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</si>
  <si>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</si>
  <si>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</si>
  <si>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</si>
  <si>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</si>
  <si>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</si>
  <si>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</si>
  <si>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</si>
  <si>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</si>
  <si>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</si>
  <si>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</si>
  <si>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</si>
  <si>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</si>
  <si>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</si>
  <si>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</si>
  <si>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</si>
  <si>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</si>
  <si>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</si>
  <si>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</si>
  <si>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</si>
  <si>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</si>
  <si>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</si>
  <si>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</si>
  <si>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</si>
  <si>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</si>
  <si>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</si>
  <si>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</si>
  <si>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</si>
  <si>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</si>
  <si>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</si>
  <si>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</si>
  <si>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</si>
  <si>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</si>
  <si>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</si>
  <si>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</si>
  <si>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</si>
  <si>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</si>
  <si>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</si>
  <si>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</si>
  <si>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</si>
  <si>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</si>
  <si>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</si>
  <si>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</si>
  <si>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</si>
  <si>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</si>
  <si>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</si>
  <si>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</si>
  <si>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</si>
  <si>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</si>
  <si>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</si>
  <si>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</si>
  <si>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</si>
  <si>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</si>
  <si>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</si>
  <si>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</si>
  <si>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</si>
  <si>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</si>
  <si>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</si>
  <si>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</si>
  <si>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</si>
  <si>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</si>
  <si>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</si>
  <si>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</si>
  <si>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</si>
  <si>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</si>
  <si>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</si>
  <si>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</si>
  <si>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</si>
  <si>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</si>
  <si>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</si>
  <si>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</si>
  <si>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</si>
  <si>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</si>
  <si>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</si>
  <si>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</si>
  <si>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</si>
  <si>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</si>
  <si>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</si>
  <si>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</si>
  <si>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</si>
  <si>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</si>
  <si>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</si>
  <si>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</si>
  <si>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</si>
  <si>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</si>
  <si>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</si>
  <si>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</si>
  <si>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</si>
  <si>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</si>
  <si>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</si>
  <si>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</si>
  <si>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</si>
  <si>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</si>
  <si>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</si>
  <si>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</si>
  <si>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</si>
  <si>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</si>
  <si>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</si>
  <si>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</si>
  <si>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</si>
  <si>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</si>
  <si>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</si>
  <si>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</si>
  <si>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</si>
  <si>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</si>
  <si>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</si>
  <si>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</si>
  <si>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</si>
  <si>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</si>
  <si>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</si>
  <si>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</si>
  <si>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</si>
  <si>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</si>
  <si>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</si>
  <si>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</si>
  <si>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</si>
  <si>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</si>
  <si>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</si>
  <si>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</si>
  <si>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</si>
  <si>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</si>
  <si>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</si>
  <si>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</si>
  <si>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</si>
  <si>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</si>
  <si>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</si>
  <si>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</si>
  <si>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</si>
  <si>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</si>
  <si>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</si>
  <si>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</si>
  <si>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</si>
  <si>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</si>
  <si>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</si>
  <si>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</si>
  <si>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</si>
  <si>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</si>
  <si>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</si>
  <si>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</si>
  <si>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</si>
  <si>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</si>
  <si>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</si>
  <si>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</si>
  <si>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</si>
  <si>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</si>
  <si>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</si>
  <si>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</si>
  <si>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</si>
  <si>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</si>
  <si>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</si>
  <si>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</si>
  <si>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</si>
  <si>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</si>
  <si>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</si>
  <si>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</si>
  <si>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</si>
  <si>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</si>
  <si>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</si>
  <si>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</si>
  <si>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</si>
  <si>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</si>
  <si>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</si>
  <si>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</si>
  <si>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</si>
  <si>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</si>
  <si>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</si>
  <si>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</si>
  <si>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</si>
  <si>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</si>
  <si>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</si>
  <si>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</si>
  <si>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</si>
  <si>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</si>
  <si>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</si>
  <si>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</si>
  <si>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</si>
  <si>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</si>
  <si>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</si>
  <si>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</si>
  <si>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</si>
  <si>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</si>
  <si>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</si>
  <si>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</si>
  <si>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</si>
  <si>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</si>
  <si>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</si>
  <si>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</si>
  <si>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</si>
  <si>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</si>
  <si>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</si>
  <si>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</si>
  <si>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</si>
  <si>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</si>
  <si>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</si>
  <si>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</si>
  <si>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</si>
  <si>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</si>
  <si>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</si>
  <si>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</si>
  <si>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</si>
  <si>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</si>
  <si>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</si>
  <si>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</si>
  <si>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</si>
  <si>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</si>
  <si>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</si>
  <si>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</si>
  <si>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</si>
  <si>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</si>
  <si>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</si>
  <si>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</si>
  <si>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</si>
  <si>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</si>
  <si>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</si>
  <si>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</si>
  <si>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</si>
  <si>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</si>
  <si>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</si>
  <si>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</si>
  <si>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</si>
  <si>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</si>
  <si>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</si>
  <si>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</si>
  <si>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</si>
  <si>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</si>
  <si>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</si>
  <si>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</si>
  <si>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</si>
  <si>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</si>
  <si>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</si>
  <si>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</si>
  <si>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</si>
  <si>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</si>
  <si>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</si>
  <si>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</si>
  <si>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</si>
  <si>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</si>
  <si>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</si>
  <si>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</si>
  <si>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</si>
  <si>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</si>
  <si>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</si>
  <si>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</si>
  <si>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</si>
  <si>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</si>
  <si>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</si>
  <si>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</si>
  <si>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</si>
  <si>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</si>
  <si>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</si>
  <si>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</si>
  <si>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</si>
  <si>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</si>
  <si>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</si>
  <si>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</si>
  <si>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</si>
  <si>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</si>
  <si>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</si>
  <si>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</si>
  <si>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</si>
  <si>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</si>
  <si>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</si>
  <si>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</si>
  <si>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</si>
  <si>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</si>
  <si>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</si>
  <si>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</si>
  <si>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</si>
  <si>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</si>
  <si>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</si>
  <si>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</si>
  <si>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</si>
  <si>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</si>
  <si>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</si>
  <si>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</si>
  <si>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</si>
  <si>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</si>
  <si>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</si>
  <si>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</si>
  <si>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</si>
  <si>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</si>
  <si>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</si>
  <si>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</si>
  <si>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</si>
  <si>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</si>
  <si>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</si>
  <si>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</si>
  <si>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</si>
  <si>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</si>
  <si>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</si>
  <si>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</si>
  <si>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</si>
  <si>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</si>
  <si>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</si>
  <si>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</si>
  <si>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</si>
  <si>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</si>
  <si>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</si>
  <si>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</si>
  <si>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</si>
  <si>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</si>
  <si>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</si>
  <si>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</si>
  <si>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</si>
  <si>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</si>
  <si>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</si>
  <si>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</si>
  <si>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</si>
  <si>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</si>
  <si>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</si>
  <si>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</si>
  <si>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</si>
  <si>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</si>
  <si>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</si>
  <si>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</si>
  <si>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</si>
  <si>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</si>
  <si>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</si>
  <si>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</si>
  <si>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</si>
  <si>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</si>
  <si>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</si>
  <si>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</si>
  <si>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</si>
  <si>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</si>
  <si>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</si>
  <si>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</si>
  <si>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</si>
  <si>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</si>
  <si>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</si>
  <si>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</si>
  <si>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</si>
  <si>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</si>
  <si>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</si>
  <si>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</si>
  <si>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</si>
  <si>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</si>
  <si>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</si>
  <si>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</si>
  <si>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</si>
  <si>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</si>
  <si>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</si>
  <si>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</si>
  <si>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</si>
  <si>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</si>
  <si>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</si>
  <si>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</si>
  <si>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</si>
  <si>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</si>
  <si>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</si>
  <si>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</si>
  <si>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</si>
  <si>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</si>
  <si>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</si>
  <si>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</si>
  <si>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</si>
  <si>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</si>
  <si>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</si>
  <si>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</si>
  <si>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</si>
  <si>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</si>
  <si>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</si>
  <si>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</si>
  <si>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</si>
  <si>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</si>
  <si>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</si>
  <si>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</si>
  <si>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</si>
  <si>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</si>
  <si>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</si>
  <si>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</si>
  <si>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</si>
  <si>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</si>
  <si>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</si>
  <si>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</si>
  <si>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</si>
  <si>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</si>
  <si>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</si>
  <si>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</si>
  <si>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</si>
  <si>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</si>
  <si>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</si>
  <si>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</si>
  <si>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</si>
  <si>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</si>
  <si>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</si>
  <si>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</si>
  <si>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</si>
  <si>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</si>
  <si>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</si>
  <si>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</si>
  <si>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</si>
  <si>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</si>
  <si>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</si>
  <si>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</si>
  <si>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</si>
  <si>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</si>
  <si>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</si>
  <si>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</si>
  <si>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</si>
  <si>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</si>
  <si>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</si>
  <si>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</si>
  <si>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</si>
  <si>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</si>
  <si>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</si>
  <si>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</si>
  <si>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</si>
  <si>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</si>
  <si>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</si>
  <si>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</si>
  <si>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</si>
  <si>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</si>
  <si>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</si>
  <si>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</si>
  <si>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</si>
  <si>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</si>
  <si>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</si>
  <si>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</si>
  <si>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</si>
  <si>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</si>
  <si>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</si>
  <si>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</si>
  <si>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</si>
  <si>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</si>
  <si>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</si>
  <si>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</si>
  <si>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</si>
  <si>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</si>
  <si>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</si>
  <si>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</si>
  <si>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</si>
  <si>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</si>
  <si>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</si>
  <si>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</si>
  <si>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</si>
  <si>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</si>
  <si>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</si>
  <si>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</si>
  <si>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</si>
  <si>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</si>
  <si>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</si>
  <si>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</si>
  <si>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</si>
  <si>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</si>
  <si>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</si>
  <si>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</si>
  <si>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</si>
  <si>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</si>
  <si>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</si>
  <si>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</si>
  <si>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</si>
  <si>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</si>
  <si>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</si>
  <si>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</si>
  <si>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</si>
  <si>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</si>
  <si>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</si>
  <si>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</si>
  <si>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</si>
  <si>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</si>
  <si>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</si>
  <si>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</si>
  <si>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</si>
  <si>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</si>
  <si>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</si>
  <si>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</si>
  <si>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</si>
  <si>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</si>
  <si>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</si>
  <si>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</si>
  <si>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</si>
  <si>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</si>
  <si>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</si>
  <si>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</si>
  <si>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</si>
  <si>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</si>
  <si>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</si>
  <si>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</si>
  <si>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</si>
  <si>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</si>
  <si>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</si>
  <si>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</si>
  <si>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</si>
  <si>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</si>
  <si>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</si>
  <si>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</si>
  <si>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</si>
  <si>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</si>
  <si>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</si>
  <si>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</si>
  <si>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</si>
  <si>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</si>
  <si>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</si>
  <si>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</si>
  <si>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</si>
  <si>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</si>
  <si>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</si>
  <si>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</si>
  <si>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</si>
  <si>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</si>
  <si>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</si>
  <si>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</si>
  <si>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</si>
  <si>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</si>
  <si>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</si>
  <si>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</si>
  <si>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</si>
  <si>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</si>
  <si>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</si>
  <si>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</si>
  <si>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</si>
  <si>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</si>
  <si>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</si>
  <si>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</si>
  <si>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</si>
  <si>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</si>
  <si>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</si>
  <si>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</si>
  <si>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</si>
  <si>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</si>
  <si>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</si>
  <si>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</si>
  <si>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</si>
  <si>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</si>
  <si>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</si>
  <si>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</si>
  <si>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</si>
  <si>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</si>
  <si>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</si>
  <si>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</si>
  <si>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</si>
  <si>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</si>
  <si>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</si>
  <si>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</si>
  <si>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</si>
  <si>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</si>
  <si>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</si>
  <si>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</si>
  <si>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</si>
  <si>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</si>
  <si>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</si>
  <si>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</si>
  <si>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</si>
  <si>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</si>
  <si>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</si>
  <si>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</si>
  <si>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</si>
  <si>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</si>
  <si>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</si>
  <si>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</si>
  <si>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</si>
  <si>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</si>
  <si>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</si>
  <si>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</si>
  <si>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</si>
  <si>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</si>
  <si>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</si>
  <si>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</si>
  <si>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</si>
  <si>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</si>
  <si>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</si>
  <si>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</si>
  <si>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</si>
  <si>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</si>
  <si>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</si>
  <si>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</si>
  <si>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</si>
  <si>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</si>
  <si>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</si>
  <si>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</si>
  <si>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</si>
  <si>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</si>
  <si>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</si>
  <si>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</si>
  <si>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</si>
  <si>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</si>
  <si>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</si>
  <si>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</si>
  <si>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</si>
  <si>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</si>
  <si>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</si>
  <si>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</si>
  <si>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</si>
  <si>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</si>
  <si>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</si>
  <si>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</si>
  <si>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</si>
  <si>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</si>
  <si>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</si>
  <si>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</si>
  <si>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</si>
  <si>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</si>
  <si>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</si>
  <si>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</si>
  <si>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</si>
  <si>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</si>
  <si>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</si>
  <si>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</si>
  <si>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</si>
  <si>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</si>
  <si>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</si>
  <si>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</si>
  <si>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</si>
  <si>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</si>
  <si>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</si>
  <si>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</si>
  <si>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</si>
  <si>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</si>
  <si>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</si>
  <si>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</si>
  <si>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</si>
  <si>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</si>
  <si>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</si>
  <si>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</si>
  <si>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</si>
  <si>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</si>
  <si>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</si>
  <si>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</si>
  <si>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</si>
  <si>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</si>
  <si>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</si>
  <si>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</si>
  <si>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</si>
  <si>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</si>
  <si>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</si>
  <si>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</si>
  <si>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</si>
  <si>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</si>
  <si>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</si>
  <si>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</si>
  <si>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</si>
  <si>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</si>
  <si>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</si>
  <si>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</si>
  <si>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</si>
  <si>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</si>
  <si>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</si>
  <si>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</si>
  <si>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</si>
  <si>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</si>
  <si>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</si>
  <si>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</si>
  <si>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</si>
  <si>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</si>
  <si>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</si>
  <si>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</si>
  <si>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</si>
  <si>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</si>
  <si>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</si>
  <si>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</si>
  <si>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</si>
  <si>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</si>
  <si>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</si>
  <si>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</si>
  <si>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</si>
  <si>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</si>
  <si>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</si>
  <si>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</si>
  <si>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</si>
  <si>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</si>
  <si>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</si>
  <si>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</si>
  <si>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</si>
  <si>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</si>
  <si>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</si>
  <si>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</si>
  <si>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</si>
  <si>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</si>
  <si>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</si>
  <si>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</si>
  <si>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</si>
  <si>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</si>
  <si>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</si>
  <si>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</si>
  <si>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</si>
  <si>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</si>
  <si>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</si>
  <si>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</si>
  <si>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</si>
  <si>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</si>
  <si>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</si>
  <si>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</si>
  <si>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</si>
  <si>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</si>
  <si>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</si>
  <si>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</si>
  <si>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</si>
  <si>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</si>
  <si>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</si>
  <si>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</si>
  <si>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</si>
  <si>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</si>
  <si>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</si>
  <si>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</si>
  <si>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</si>
  <si>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</si>
  <si>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</si>
  <si>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</si>
  <si>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</si>
  <si>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</si>
  <si>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</si>
  <si>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</si>
  <si>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</si>
  <si>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</si>
  <si>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</si>
  <si>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</si>
  <si>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</si>
  <si>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</si>
  <si>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</si>
  <si>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</si>
  <si>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</si>
  <si>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</si>
  <si>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</si>
  <si>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</si>
  <si>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</si>
  <si>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</si>
  <si>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</si>
  <si>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</si>
  <si>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</si>
  <si>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</si>
  <si>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</si>
  <si>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</si>
  <si>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</si>
  <si>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</si>
  <si>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</si>
  <si>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</si>
  <si>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</si>
  <si>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</si>
  <si>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</si>
  <si>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</si>
  <si>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</si>
  <si>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</si>
  <si>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</si>
  <si>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</si>
  <si>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</si>
  <si>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</si>
  <si>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</si>
  <si>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</si>
  <si>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</si>
  <si>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</si>
  <si>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</si>
  <si>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</si>
  <si>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</si>
  <si>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</si>
  <si>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</si>
  <si>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</si>
  <si>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</si>
  <si>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</si>
  <si>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</si>
  <si>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</si>
  <si>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</si>
  <si>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</si>
  <si>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</si>
  <si>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</si>
  <si>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</si>
  <si>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</si>
  <si>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</si>
  <si>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</si>
  <si>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</si>
  <si>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</si>
  <si>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</si>
  <si>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</si>
  <si>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</si>
  <si>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</si>
  <si>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</si>
  <si>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</si>
  <si>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</si>
  <si>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</si>
  <si>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</si>
  <si>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</si>
  <si>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</si>
  <si>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</si>
  <si>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</si>
  <si>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</si>
  <si>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</si>
  <si>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</si>
  <si>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</si>
  <si>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</si>
  <si>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</si>
  <si>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</si>
  <si>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</si>
  <si>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</si>
  <si>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</si>
  <si>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</si>
  <si>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</si>
  <si>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</si>
  <si>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</si>
  <si>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</si>
  <si>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</si>
  <si>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</si>
  <si>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</si>
  <si>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</si>
  <si>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</si>
  <si>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</si>
  <si>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</si>
  <si>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</si>
  <si>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</si>
  <si>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</si>
  <si>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</si>
  <si>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</si>
  <si>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</si>
  <si>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</si>
  <si>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</si>
  <si>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</si>
  <si>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</si>
  <si>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</si>
  <si>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</si>
  <si>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</si>
  <si>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</si>
  <si>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</si>
  <si>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</si>
  <si>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</si>
  <si>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</si>
  <si>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</si>
  <si>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</si>
  <si>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</si>
  <si>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</si>
  <si>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</si>
  <si>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</si>
  <si>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</si>
  <si>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</si>
  <si>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</si>
  <si>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</si>
  <si>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</si>
  <si>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</si>
  <si>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</si>
  <si>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</si>
  <si>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</si>
  <si>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</si>
  <si>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</si>
  <si>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</si>
  <si>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</si>
  <si>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</si>
  <si>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</si>
  <si>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</si>
  <si>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</si>
  <si>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</si>
  <si>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</si>
  <si>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</si>
  <si>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</si>
  <si>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</si>
  <si>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</si>
  <si>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</si>
  <si>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</si>
  <si>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</si>
  <si>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</si>
  <si>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</si>
  <si>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</si>
  <si>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</si>
  <si>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</si>
  <si>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</si>
  <si>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</si>
  <si>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</si>
  <si>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</si>
  <si>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</si>
  <si>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</si>
  <si>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</si>
  <si>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</si>
  <si>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</si>
  <si>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</si>
  <si>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</si>
  <si>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</si>
  <si>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</si>
  <si>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</si>
  <si>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</si>
  <si>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</si>
  <si>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</si>
  <si>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</si>
  <si>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</si>
  <si>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</si>
  <si>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</si>
  <si>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</si>
  <si>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</si>
  <si>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</si>
  <si>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</si>
  <si>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</si>
  <si>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</si>
  <si>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</si>
  <si>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</si>
  <si>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</si>
  <si>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</si>
  <si>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</si>
  <si>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</si>
  <si>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</si>
  <si>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</si>
  <si>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</si>
  <si>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</si>
  <si>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</si>
  <si>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</si>
  <si>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</si>
  <si>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</si>
  <si>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</si>
  <si>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</si>
  <si>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</si>
  <si>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</si>
  <si>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</si>
  <si>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</si>
  <si>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</si>
  <si>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</si>
  <si>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</si>
  <si>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</si>
  <si>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</si>
  <si>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</si>
  <si>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</si>
  <si>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</si>
  <si>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</si>
  <si>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</si>
  <si>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</si>
  <si>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</si>
  <si>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</si>
  <si>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</si>
  <si>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</si>
  <si>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</si>
  <si>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</si>
  <si>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</si>
  <si>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</si>
  <si>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</si>
  <si>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</si>
  <si>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</si>
  <si>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</si>
  <si>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</si>
  <si>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</si>
  <si>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</si>
  <si>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</si>
  <si>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</si>
  <si>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</si>
  <si>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</si>
  <si>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</si>
  <si>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</si>
  <si>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</si>
  <si>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</si>
  <si>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</si>
  <si>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</si>
  <si>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</si>
  <si>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</si>
  <si>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</si>
  <si>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</si>
  <si>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</si>
  <si>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</si>
  <si>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</si>
  <si>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</si>
  <si>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</si>
  <si>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</si>
  <si>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</si>
  <si>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</si>
  <si>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</si>
  <si>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</si>
  <si>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</si>
  <si>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</si>
  <si>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</si>
  <si>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</si>
  <si>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</si>
  <si>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</si>
  <si>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</si>
  <si>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</si>
  <si>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</si>
  <si>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</si>
  <si>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</si>
  <si>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</si>
  <si>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</si>
  <si>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</si>
  <si>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</si>
  <si>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</si>
  <si>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</si>
  <si>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</si>
  <si>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</si>
  <si>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</si>
  <si>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</si>
  <si>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</si>
  <si>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</si>
  <si>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</si>
  <si>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</si>
  <si>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</si>
  <si>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</si>
  <si>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</si>
  <si>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</si>
  <si>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</si>
  <si>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</si>
  <si>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</si>
  <si>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</si>
  <si>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</si>
  <si>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</si>
  <si>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</si>
  <si>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</si>
  <si>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</si>
  <si>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</si>
  <si>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</si>
  <si>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</si>
  <si>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</si>
  <si>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</si>
  <si>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</si>
  <si>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</si>
  <si>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</si>
  <si>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</si>
  <si>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</si>
  <si>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</si>
  <si>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</si>
  <si>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</si>
  <si>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</si>
  <si>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</si>
  <si>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</si>
  <si>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</si>
  <si>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</si>
  <si>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</si>
  <si>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</si>
  <si>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</si>
  <si>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</si>
  <si>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</si>
  <si>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</si>
  <si>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</si>
  <si>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</si>
  <si>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</si>
  <si>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</si>
  <si>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</si>
  <si>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</si>
  <si>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</si>
  <si>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</si>
  <si>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</si>
  <si>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</si>
  <si>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</si>
  <si>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</si>
  <si>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</si>
  <si>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</si>
  <si>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</si>
  <si>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</si>
  <si>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</si>
  <si>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</si>
  <si>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</si>
  <si>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</si>
  <si>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</si>
  <si>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</si>
  <si>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</si>
  <si>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</si>
  <si>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</si>
  <si>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</si>
  <si>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</si>
  <si>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</si>
  <si>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</si>
  <si>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</si>
  <si>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</si>
  <si>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</si>
  <si>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</si>
  <si>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</si>
  <si>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</si>
  <si>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</si>
  <si>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</si>
  <si>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</si>
  <si>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</si>
  <si>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</si>
  <si>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</si>
  <si>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</si>
  <si>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</si>
  <si>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</si>
  <si>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</si>
  <si>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</si>
  <si>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</si>
  <si>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</si>
  <si>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</si>
  <si>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</si>
  <si>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</si>
  <si>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</si>
  <si>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</si>
  <si>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</si>
  <si>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</si>
  <si>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</si>
  <si>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</si>
  <si>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</si>
  <si>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</si>
  <si>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</si>
  <si>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</si>
  <si>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</si>
  <si>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</si>
  <si>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</si>
  <si>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</si>
  <si>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</si>
  <si>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</si>
  <si>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</si>
  <si>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</si>
  <si>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</si>
  <si>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</si>
  <si>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</si>
  <si>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</si>
  <si>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</si>
  <si>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</si>
  <si>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</si>
  <si>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</si>
  <si>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</si>
  <si>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</si>
  <si>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</si>
  <si>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</si>
  <si>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</si>
  <si>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</si>
  <si>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</si>
  <si>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</si>
  <si>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</si>
  <si>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</si>
  <si>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</si>
  <si>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</si>
  <si>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</si>
  <si>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</si>
  <si>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</si>
  <si>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</si>
  <si>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</si>
  <si>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</si>
  <si>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</si>
  <si>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</si>
  <si>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</si>
  <si>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</si>
  <si>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</si>
  <si>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</si>
  <si>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</si>
  <si>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</si>
  <si>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</si>
  <si>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</si>
  <si>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</si>
  <si>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</si>
  <si>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</si>
  <si>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</si>
  <si>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</si>
  <si>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</si>
  <si>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</si>
  <si>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</si>
  <si>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</si>
  <si>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</si>
  <si>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</si>
  <si>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</si>
  <si>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</si>
  <si>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</si>
  <si>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</si>
  <si>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</si>
  <si>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</si>
  <si>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</si>
  <si>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</si>
  <si>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</si>
  <si>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</si>
  <si>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</si>
  <si>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</si>
  <si>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</si>
  <si>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</si>
  <si>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</si>
  <si>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</si>
  <si>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</si>
  <si>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</si>
  <si>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</si>
  <si>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</si>
  <si>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</si>
  <si>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</si>
  <si>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</si>
  <si>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</si>
  <si>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</si>
  <si>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</si>
  <si>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</si>
  <si>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</si>
  <si>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</si>
  <si>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</si>
  <si>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</si>
  <si>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</si>
  <si>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</si>
  <si>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</si>
  <si>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</si>
  <si>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</si>
  <si>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</si>
  <si>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</si>
  <si>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</si>
  <si>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</si>
  <si>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</si>
  <si>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</si>
  <si>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</si>
  <si>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</si>
  <si>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</si>
  <si>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</si>
  <si>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</si>
  <si>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</si>
  <si>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</si>
  <si>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</si>
  <si>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</si>
  <si>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</si>
  <si>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</si>
  <si>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</si>
  <si>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</si>
  <si>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</si>
  <si>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</si>
  <si>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</si>
  <si>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</si>
  <si>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</si>
  <si>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</si>
  <si>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</si>
  <si>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</si>
  <si>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</si>
  <si>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</si>
  <si>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</si>
  <si>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</si>
  <si>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</si>
  <si>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</si>
  <si>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</si>
  <si>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</si>
  <si>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</si>
  <si>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</si>
  <si>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</si>
  <si>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</si>
  <si>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</si>
  <si>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</si>
  <si>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</si>
  <si>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</si>
  <si>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</si>
  <si>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</si>
  <si>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</si>
  <si>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</si>
  <si>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</si>
  <si>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</si>
  <si>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</si>
  <si>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</si>
  <si>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</si>
  <si>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</si>
  <si>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</si>
  <si>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</si>
  <si>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</si>
  <si>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</si>
  <si>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</si>
  <si>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</si>
  <si>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</si>
  <si>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</si>
  <si>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</si>
  <si>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</si>
  <si>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</si>
  <si>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</si>
  <si>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</si>
  <si>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</si>
  <si>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</si>
  <si>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</si>
  <si>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</si>
  <si>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</si>
  <si>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</si>
  <si>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</si>
  <si>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</si>
  <si>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</si>
  <si>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</si>
  <si>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</si>
  <si>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</si>
  <si>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</si>
  <si>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</si>
  <si>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</si>
  <si>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</si>
  <si>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</si>
  <si>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</si>
  <si>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</si>
  <si>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</si>
  <si>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</si>
  <si>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</si>
  <si>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</si>
  <si>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</si>
  <si>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</si>
  <si>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</si>
  <si>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</si>
  <si>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</si>
  <si>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</si>
  <si>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</si>
  <si>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</si>
  <si>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</si>
  <si>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</si>
  <si>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</si>
  <si>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</si>
  <si>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</si>
  <si>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</si>
  <si>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</si>
  <si>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</si>
  <si>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</si>
  <si>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</si>
  <si>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</si>
  <si>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</si>
  <si>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</si>
  <si>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</si>
  <si>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</si>
  <si>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</si>
  <si>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</si>
  <si>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</si>
  <si>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</si>
  <si>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</si>
  <si>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</si>
  <si>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</si>
  <si>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</si>
  <si>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</si>
  <si>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</si>
  <si>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</si>
  <si>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</si>
  <si>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</si>
  <si>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</si>
  <si>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</si>
  <si>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</si>
  <si>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</si>
  <si>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</si>
  <si>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</si>
  <si>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</si>
  <si>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</si>
  <si>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</si>
  <si>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</si>
  <si>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</si>
  <si>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</si>
  <si>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</si>
  <si>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</si>
  <si>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</si>
  <si>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</si>
  <si>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</si>
  <si>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</si>
  <si>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</si>
  <si>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</si>
  <si>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</si>
  <si>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</si>
  <si>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</si>
  <si>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</si>
  <si>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</si>
  <si>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</si>
  <si>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</si>
  <si>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</si>
  <si>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</si>
  <si>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</si>
  <si>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</si>
  <si>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</si>
  <si>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</si>
  <si>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</si>
  <si>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</si>
  <si>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</si>
  <si>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</si>
  <si>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</si>
  <si>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</si>
  <si>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</si>
  <si>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</si>
  <si>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</si>
  <si>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</si>
  <si>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</si>
  <si>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</si>
  <si>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</si>
  <si>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</si>
  <si>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</si>
  <si>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</si>
  <si>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</si>
  <si>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</si>
  <si>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</si>
  <si>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</si>
  <si>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</si>
  <si>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</si>
  <si>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</si>
  <si>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</si>
  <si>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</si>
  <si>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</si>
  <si>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</si>
  <si>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</si>
  <si>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</si>
  <si>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</si>
  <si>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</si>
  <si>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</si>
  <si>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</si>
  <si>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</si>
  <si>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</si>
  <si>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</si>
  <si>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</si>
  <si>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</si>
  <si>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</si>
  <si>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</si>
  <si>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</si>
  <si>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</si>
  <si>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</si>
  <si>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</si>
  <si>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</si>
  <si>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</si>
  <si>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</si>
  <si>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</si>
  <si>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</si>
  <si>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</si>
  <si>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</si>
  <si>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</si>
  <si>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</si>
  <si>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</si>
  <si>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</si>
  <si>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</si>
  <si>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</si>
  <si>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</si>
  <si>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</si>
  <si>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</si>
  <si>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</si>
  <si>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</si>
  <si>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</si>
  <si>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</si>
  <si>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</si>
  <si>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</si>
  <si>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</si>
  <si>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</si>
  <si>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</si>
  <si>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</si>
  <si>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</si>
  <si>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</si>
  <si>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</si>
  <si>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</si>
  <si>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</si>
  <si>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</si>
  <si>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</si>
  <si>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</si>
  <si>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</si>
  <si>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</si>
  <si>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</si>
  <si>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</si>
  <si>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</si>
  <si>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</si>
  <si>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</si>
  <si>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</si>
  <si>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</si>
  <si>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</si>
  <si>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</si>
  <si>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</si>
  <si>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</si>
  <si>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</si>
  <si>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</si>
  <si>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</si>
  <si>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</si>
  <si>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</si>
  <si>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</si>
  <si>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</si>
  <si>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</si>
  <si>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</si>
  <si>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</si>
  <si>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</si>
  <si>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</si>
  <si>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</si>
  <si>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</si>
  <si>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</si>
  <si>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</si>
  <si>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</si>
  <si>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</si>
  <si>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</si>
  <si>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</si>
  <si>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</si>
  <si>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</si>
  <si>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</si>
  <si>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</si>
  <si>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</si>
  <si>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</si>
  <si>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</si>
  <si>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</si>
  <si>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</si>
  <si>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</si>
  <si>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</si>
  <si>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</si>
  <si>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</si>
  <si>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</si>
  <si>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</si>
  <si>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</si>
  <si>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</si>
  <si>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</si>
  <si>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</si>
  <si>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</si>
  <si>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</si>
  <si>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</si>
  <si>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</si>
  <si>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</si>
  <si>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</si>
  <si>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</si>
  <si>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</si>
  <si>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</si>
  <si>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</si>
  <si>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</si>
  <si>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</si>
  <si>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</si>
  <si>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</si>
  <si>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</si>
  <si>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</si>
  <si>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</si>
  <si>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</si>
  <si>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</si>
  <si>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</si>
  <si>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</si>
  <si>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</si>
  <si>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</si>
  <si>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</si>
  <si>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</si>
  <si>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</si>
  <si>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</si>
  <si>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</si>
  <si>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</si>
  <si>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</si>
  <si>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</si>
  <si>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</si>
  <si>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</si>
  <si>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</si>
  <si>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</si>
  <si>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</si>
  <si>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</si>
  <si>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</si>
  <si>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</si>
  <si>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</si>
  <si>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</si>
  <si>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</si>
  <si>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</si>
  <si>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</si>
  <si>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</si>
  <si>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</si>
  <si>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</si>
  <si>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</si>
  <si>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</si>
  <si>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</si>
  <si>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</si>
  <si>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</si>
  <si>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</si>
  <si>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</si>
  <si>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</si>
  <si>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</si>
  <si>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</si>
  <si>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</si>
  <si>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</si>
  <si>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</si>
  <si>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</si>
  <si>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</si>
  <si>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</si>
  <si>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</si>
  <si>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</si>
  <si>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</si>
  <si>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</si>
  <si>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</si>
  <si>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</si>
  <si>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</si>
  <si>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</si>
  <si>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</si>
  <si>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</si>
  <si>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</si>
  <si>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</si>
  <si>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</si>
  <si>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</si>
  <si>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</si>
  <si>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</si>
  <si>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</si>
  <si>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</si>
  <si>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</si>
  <si>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</si>
  <si>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</si>
  <si>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</si>
  <si>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</si>
  <si>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</si>
  <si>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</si>
  <si>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</si>
  <si>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</si>
  <si>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</si>
  <si>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</si>
  <si>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</si>
  <si>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</si>
  <si>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</si>
  <si>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</si>
  <si>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</si>
  <si>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</si>
  <si>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</si>
  <si>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</si>
  <si>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</si>
  <si>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</si>
  <si>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</si>
  <si>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</si>
  <si>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</si>
  <si>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</si>
  <si>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</si>
  <si>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</si>
  <si>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</si>
  <si>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</si>
  <si>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</si>
  <si>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</si>
  <si>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</si>
  <si>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</si>
  <si>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</si>
  <si>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</si>
  <si>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</si>
  <si>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</si>
  <si>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</si>
  <si>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</si>
  <si>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</si>
  <si>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</si>
  <si>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</si>
  <si>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</si>
  <si>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</si>
  <si>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</si>
  <si>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</si>
  <si>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</si>
  <si>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</si>
  <si>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</si>
  <si>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</si>
  <si>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</si>
  <si>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</si>
  <si>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</si>
  <si>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</si>
  <si>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</si>
  <si>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</si>
  <si>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</si>
  <si>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</si>
  <si>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</si>
  <si>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</si>
  <si>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</si>
  <si>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</si>
  <si>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</si>
  <si>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</si>
  <si>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</si>
  <si>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</si>
  <si>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</si>
  <si>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</si>
  <si>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</si>
  <si>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</si>
  <si>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</si>
  <si>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</si>
  <si>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</si>
  <si>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</si>
  <si>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</si>
  <si>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</si>
  <si>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</si>
  <si>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</si>
  <si>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</si>
  <si>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</si>
  <si>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</si>
  <si>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</si>
  <si>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</si>
  <si>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</si>
  <si>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</si>
  <si>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</si>
  <si>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</si>
  <si>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</si>
  <si>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</si>
  <si>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</si>
  <si>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</si>
  <si>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</si>
  <si>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</si>
  <si>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</si>
  <si>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</si>
  <si>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</si>
  <si>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</si>
  <si>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</si>
  <si>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</si>
  <si>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</si>
  <si>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</si>
  <si>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</si>
  <si>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</si>
  <si>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</si>
  <si>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</si>
  <si>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</si>
  <si>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</si>
  <si>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</si>
  <si>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</si>
  <si>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</si>
  <si>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</si>
  <si>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</si>
  <si>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</si>
  <si>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</si>
  <si>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</si>
  <si>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</si>
  <si>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</si>
  <si>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</si>
  <si>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</si>
  <si>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</si>
  <si>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</si>
  <si>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</si>
  <si>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</si>
  <si>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</si>
  <si>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</si>
  <si>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</si>
  <si>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</si>
  <si>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</si>
  <si>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</si>
  <si>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</si>
  <si>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</si>
  <si>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</si>
  <si>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</si>
  <si>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</si>
  <si>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</si>
  <si>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</si>
  <si>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</si>
  <si>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</si>
  <si>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</si>
  <si>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</si>
  <si>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</si>
  <si>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</si>
  <si>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</si>
  <si>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</si>
  <si>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</si>
  <si>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</si>
  <si>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</si>
  <si>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</si>
  <si>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</si>
  <si>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</si>
  <si>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</si>
  <si>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</si>
  <si>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</si>
  <si>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</si>
  <si>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</si>
  <si>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</si>
  <si>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</si>
  <si>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</si>
  <si>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</si>
  <si>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</si>
  <si>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</si>
  <si>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</si>
  <si>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</si>
  <si>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</si>
  <si>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</si>
  <si>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</si>
  <si>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</si>
  <si>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</si>
  <si>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</si>
  <si>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</si>
  <si>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</si>
  <si>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</si>
  <si>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</si>
  <si>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</si>
  <si>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</si>
  <si>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</si>
  <si>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</si>
  <si>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</si>
  <si>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</si>
  <si>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</si>
  <si>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</si>
  <si>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</si>
  <si>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</si>
  <si>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</si>
  <si>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</si>
  <si>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</si>
  <si>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</si>
  <si>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</si>
  <si>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</si>
  <si>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</si>
  <si>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</si>
  <si>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</si>
  <si>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</si>
  <si>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</si>
  <si>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</si>
  <si>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</si>
  <si>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</si>
  <si>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</si>
  <si>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</si>
  <si>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</si>
  <si>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</si>
  <si>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</si>
  <si>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</si>
  <si>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</si>
  <si>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</si>
  <si>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</si>
  <si>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</si>
  <si>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</si>
  <si>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</si>
  <si>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</si>
  <si>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</si>
  <si>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</si>
  <si>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</si>
  <si>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</si>
  <si>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</si>
  <si>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</si>
  <si>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</si>
  <si>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</si>
  <si>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</si>
  <si>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</si>
  <si>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</si>
  <si>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</si>
  <si>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</si>
  <si>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</si>
  <si>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</si>
  <si>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</si>
  <si>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</si>
  <si>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</si>
  <si>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</si>
  <si>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</si>
  <si>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</si>
  <si>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</si>
  <si>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</si>
  <si>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</si>
  <si>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</si>
  <si>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</si>
  <si>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</si>
  <si>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</si>
  <si>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</si>
  <si>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</si>
  <si>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</si>
  <si>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</si>
  <si>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</si>
  <si>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</si>
  <si>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</si>
  <si>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</si>
  <si>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</si>
  <si>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</si>
  <si>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</si>
  <si>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</si>
  <si>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</si>
  <si>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</si>
  <si>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</si>
  <si>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</si>
  <si>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</si>
  <si>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</si>
  <si>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</si>
  <si>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</si>
  <si>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</si>
  <si>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</si>
  <si>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</si>
  <si>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</si>
  <si>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</si>
  <si>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</si>
  <si>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</si>
  <si>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</si>
  <si>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</si>
  <si>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</si>
  <si>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</si>
  <si>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</si>
  <si>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</si>
  <si>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</si>
  <si>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</si>
  <si>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</si>
  <si>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</si>
  <si>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</si>
  <si>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</si>
  <si>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</si>
  <si>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</si>
  <si>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</si>
  <si>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</si>
  <si>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</si>
  <si>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</si>
  <si>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</si>
  <si>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</si>
  <si>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</si>
  <si>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</si>
  <si>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</si>
  <si>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</si>
  <si>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</si>
  <si>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</si>
  <si>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</si>
  <si>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</si>
  <si>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</si>
  <si>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</si>
  <si>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</si>
  <si>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</si>
  <si>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</si>
  <si>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</si>
  <si>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</si>
  <si>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</si>
  <si>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</si>
  <si>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</si>
  <si>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</si>
  <si>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</si>
  <si>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</si>
  <si>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</si>
  <si>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</si>
  <si>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</si>
  <si>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</si>
  <si>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</si>
  <si>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</si>
  <si>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</si>
  <si>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</si>
  <si>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</si>
  <si>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</si>
  <si>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</si>
  <si>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</si>
  <si>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</si>
  <si>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</si>
  <si>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</si>
  <si>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</si>
  <si>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</si>
  <si>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</si>
  <si>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</si>
  <si>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</si>
  <si>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</si>
  <si>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</si>
  <si>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</si>
  <si>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</si>
  <si>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</si>
  <si>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</si>
  <si>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</si>
  <si>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</si>
  <si>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</si>
  <si>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</si>
  <si>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</si>
  <si>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</si>
  <si>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</si>
  <si>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</si>
  <si>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</si>
  <si>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</si>
  <si>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</si>
  <si>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</si>
  <si>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</si>
  <si>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</si>
  <si>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</si>
  <si>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</si>
  <si>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</si>
  <si>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</si>
  <si>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</si>
  <si>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</si>
  <si>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</si>
  <si>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</si>
  <si>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</si>
  <si>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</si>
  <si>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</si>
  <si>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</si>
  <si>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</si>
  <si>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</si>
  <si>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</si>
  <si>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</si>
  <si>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</si>
  <si>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</si>
  <si>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</si>
  <si>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</si>
  <si>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</si>
  <si>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</si>
  <si>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</si>
  <si>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</si>
  <si>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</si>
  <si>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</si>
  <si>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</si>
  <si>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</si>
  <si>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</si>
  <si>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</si>
  <si>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</si>
  <si>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</si>
  <si>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</si>
  <si>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</si>
  <si>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</si>
  <si>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</si>
  <si>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</si>
  <si>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</si>
  <si>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</si>
  <si>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</si>
  <si>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</si>
  <si>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</si>
  <si>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</si>
  <si>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</si>
  <si>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</si>
  <si>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</si>
  <si>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</si>
  <si>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</si>
  <si>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</si>
  <si>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</si>
  <si>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</si>
  <si>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</si>
  <si>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</si>
  <si>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</si>
  <si>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</si>
  <si>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</si>
  <si>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</si>
  <si>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</si>
  <si>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</si>
  <si>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</si>
  <si>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</si>
  <si>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</si>
  <si>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</si>
  <si>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</si>
  <si>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</si>
  <si>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</si>
  <si>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</si>
  <si>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</si>
  <si>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</si>
  <si>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</si>
  <si>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</si>
  <si>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</si>
  <si>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</si>
  <si>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</si>
  <si>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</si>
  <si>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</si>
  <si>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</si>
  <si>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</si>
  <si>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</si>
  <si>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</si>
  <si>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</si>
  <si>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</si>
  <si>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</si>
  <si>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</si>
  <si>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</si>
  <si>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</si>
  <si>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</si>
  <si>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</si>
  <si>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</si>
  <si>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</si>
  <si>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</si>
  <si>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</si>
  <si>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</si>
  <si>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</si>
  <si>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</si>
  <si>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</si>
  <si>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</si>
  <si>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</si>
  <si>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</si>
  <si>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</si>
  <si>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</si>
  <si>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</si>
  <si>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</si>
  <si>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</si>
  <si>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</si>
  <si>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</si>
  <si>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</si>
  <si>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</si>
  <si>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</si>
  <si>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</si>
  <si>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</si>
  <si>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</si>
  <si>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</si>
  <si>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</si>
  <si>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</si>
  <si>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</si>
  <si>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</si>
  <si>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</si>
  <si>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</si>
  <si>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</si>
  <si>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</si>
  <si>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</si>
  <si>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</si>
  <si>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</si>
  <si>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</si>
  <si>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</si>
  <si>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</si>
  <si>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</si>
  <si>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</si>
  <si>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</si>
  <si>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</si>
  <si>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</si>
  <si>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</si>
  <si>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</si>
  <si>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</si>
  <si>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</si>
  <si>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</si>
  <si>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</si>
  <si>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</si>
  <si>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</si>
  <si>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</si>
  <si>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</si>
  <si>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</si>
  <si>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</si>
  <si>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</si>
  <si>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</si>
  <si>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</si>
  <si>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</si>
  <si>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</si>
  <si>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</si>
  <si>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</si>
  <si>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</si>
  <si>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</si>
  <si>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</si>
  <si>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</si>
  <si>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</si>
  <si>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</si>
  <si>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</si>
  <si>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</si>
  <si>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</si>
  <si>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</si>
  <si>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</si>
  <si>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</si>
  <si>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</si>
  <si>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</si>
  <si>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</si>
  <si>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</si>
  <si>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</si>
  <si>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</si>
  <si>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</si>
  <si>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</si>
  <si>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</si>
  <si>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</si>
  <si>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</si>
  <si>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</si>
  <si>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</si>
  <si>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</si>
  <si>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</si>
  <si>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</si>
  <si>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</si>
  <si>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</si>
  <si>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</si>
  <si>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</si>
  <si>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</si>
  <si>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</si>
  <si>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</si>
  <si>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</si>
  <si>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</si>
  <si>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</si>
  <si>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</si>
  <si>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</si>
  <si>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</si>
  <si>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</si>
  <si>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</si>
  <si>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</si>
  <si>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</si>
  <si>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</si>
  <si>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</si>
  <si>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</si>
  <si>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</si>
  <si>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</si>
  <si>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</si>
  <si>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</si>
  <si>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</si>
  <si>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</si>
  <si>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</si>
  <si>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</si>
  <si>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</si>
  <si>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</si>
  <si>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</si>
  <si>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</si>
  <si>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</si>
  <si>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</si>
  <si>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</si>
  <si>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</si>
  <si>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</si>
  <si>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</si>
  <si>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</si>
  <si>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</si>
  <si>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</si>
  <si>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</si>
  <si>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</si>
  <si>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</si>
  <si>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</si>
  <si>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</si>
  <si>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</si>
  <si>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</si>
  <si>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</si>
  <si>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</si>
  <si>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</si>
  <si>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</si>
  <si>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</si>
  <si>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</si>
  <si>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</si>
  <si>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</si>
  <si>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</si>
  <si>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</si>
  <si>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</si>
  <si>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</si>
  <si>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</si>
  <si>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</si>
  <si>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</si>
  <si>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</si>
  <si>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</si>
  <si>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</si>
  <si>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</si>
  <si>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</si>
  <si>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</si>
  <si>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</si>
  <si>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</si>
  <si>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</si>
  <si>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</si>
  <si>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</si>
  <si>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</si>
  <si>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</si>
  <si>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</si>
  <si>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</si>
  <si>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</si>
  <si>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</si>
  <si>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</si>
  <si>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</si>
  <si>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</si>
  <si>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</si>
  <si>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</si>
  <si>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</si>
  <si>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</si>
  <si>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</si>
  <si>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</si>
  <si>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</si>
  <si>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</si>
  <si>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</si>
  <si>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</si>
  <si>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</si>
  <si>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</si>
  <si>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</si>
  <si>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</si>
  <si>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</si>
  <si>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</si>
  <si>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</si>
  <si>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</si>
  <si>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</si>
  <si>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</si>
  <si>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</si>
  <si>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</si>
  <si>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</si>
  <si>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</si>
  <si>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</si>
  <si>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</si>
  <si>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</si>
  <si>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</si>
  <si>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</si>
  <si>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</si>
  <si>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</si>
  <si>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</si>
  <si>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</si>
  <si>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</si>
  <si>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</si>
  <si>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</si>
  <si>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</si>
  <si>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</si>
  <si>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</si>
  <si>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</si>
  <si>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</si>
  <si>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</si>
  <si>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</si>
  <si>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</si>
  <si>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</si>
  <si>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</si>
  <si>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</si>
  <si>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</si>
  <si>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</si>
  <si>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</si>
  <si>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</si>
  <si>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</si>
  <si>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</si>
  <si>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</si>
  <si>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</si>
  <si>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</si>
  <si>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</si>
  <si>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</si>
  <si>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</si>
  <si>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</si>
  <si>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</si>
  <si>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</si>
  <si>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</si>
  <si>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</si>
  <si>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</si>
  <si>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</si>
  <si>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</si>
  <si>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</si>
  <si>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</si>
  <si>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</si>
  <si>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</si>
  <si>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</si>
  <si>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</si>
  <si>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</si>
  <si>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</si>
  <si>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</si>
  <si>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</si>
  <si>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</si>
  <si>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</si>
  <si>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</si>
  <si>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</si>
  <si>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</si>
  <si>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</si>
  <si>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</si>
  <si>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</si>
  <si>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</si>
  <si>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</si>
  <si>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</si>
  <si>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</si>
  <si>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</si>
  <si>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</si>
  <si>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</si>
  <si>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</si>
  <si>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</si>
  <si>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</si>
  <si>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</si>
  <si>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</si>
  <si>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</si>
  <si>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</si>
  <si>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</si>
  <si>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</si>
  <si>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</si>
  <si>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</si>
  <si>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</si>
  <si>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</si>
  <si>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</si>
  <si>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</si>
  <si>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</si>
  <si>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</si>
  <si>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</si>
  <si>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</si>
  <si>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</si>
  <si>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</si>
  <si>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</si>
  <si>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</si>
  <si>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</si>
  <si>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</si>
  <si>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</si>
  <si>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</si>
  <si>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</si>
  <si>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</si>
  <si>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</si>
  <si>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</si>
  <si>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</si>
  <si>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</si>
  <si>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</si>
  <si>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</si>
  <si>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</si>
  <si>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</si>
  <si>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</si>
  <si>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</si>
  <si>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</si>
  <si>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</si>
  <si>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</si>
  <si>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</si>
  <si>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</si>
  <si>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</si>
  <si>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</si>
  <si>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</si>
  <si>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</si>
  <si>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</si>
  <si>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</si>
  <si>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</si>
  <si>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</si>
  <si>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</si>
  <si>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</si>
  <si>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</si>
  <si>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</si>
  <si>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</si>
  <si>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</si>
  <si>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</si>
  <si>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</si>
  <si>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</si>
  <si>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</si>
  <si>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</si>
  <si>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</si>
  <si>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</si>
  <si>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</si>
  <si>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</si>
  <si>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</si>
  <si>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</si>
  <si>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</si>
  <si>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</si>
  <si>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</si>
  <si>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</si>
  <si>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</si>
  <si>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</si>
  <si>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</si>
  <si>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</si>
  <si>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</si>
  <si>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</si>
  <si>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</si>
  <si>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</si>
  <si>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</si>
  <si>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</si>
  <si>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</si>
  <si>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</si>
  <si>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</si>
  <si>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</si>
  <si>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</si>
  <si>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</si>
  <si>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</si>
  <si>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</si>
  <si>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</si>
  <si>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</si>
  <si>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</si>
  <si>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</si>
  <si>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</si>
  <si>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</si>
  <si>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</si>
  <si>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</si>
  <si>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</si>
  <si>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</si>
  <si>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</si>
  <si>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</si>
  <si>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</si>
  <si>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</si>
  <si>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</si>
  <si>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</si>
  <si>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</si>
  <si>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</si>
  <si>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</si>
  <si>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</si>
  <si>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</si>
  <si>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</si>
  <si>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</si>
  <si>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</si>
  <si>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</si>
  <si>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</si>
  <si>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</si>
  <si>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</si>
  <si>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</si>
  <si>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</si>
  <si>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</si>
  <si>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</si>
  <si>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</si>
  <si>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</si>
  <si>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</si>
  <si>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</si>
  <si>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</si>
  <si>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</si>
  <si>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</si>
  <si>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</si>
  <si>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</si>
  <si>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</si>
  <si>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</si>
  <si>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</si>
  <si>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</si>
  <si>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</si>
  <si>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</si>
  <si>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</si>
  <si>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</si>
  <si>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</si>
  <si>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</si>
  <si>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</si>
  <si>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</si>
  <si>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</si>
  <si>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</si>
  <si>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</si>
  <si>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</si>
  <si>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</si>
  <si>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</si>
  <si>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</si>
  <si>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</si>
  <si>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</si>
  <si>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</si>
  <si>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</si>
  <si>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</si>
  <si>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</si>
  <si>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</si>
  <si>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</si>
  <si>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</si>
  <si>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</si>
  <si>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</si>
  <si>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</si>
  <si>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</si>
  <si>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</si>
  <si>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</si>
  <si>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</si>
  <si>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</si>
  <si>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</si>
  <si>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</si>
  <si>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</si>
  <si>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</si>
  <si>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</si>
  <si>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</si>
  <si>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</si>
  <si>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</si>
  <si>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</si>
  <si>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</si>
  <si>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</si>
  <si>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</si>
  <si>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</si>
  <si>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</si>
  <si>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</si>
  <si>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</si>
  <si>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</si>
  <si>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</si>
  <si>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</si>
  <si>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</si>
  <si>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</si>
  <si>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</si>
  <si>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</si>
  <si>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</si>
  <si>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</si>
  <si>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</si>
  <si>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</si>
  <si>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</si>
  <si>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</si>
  <si>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</si>
  <si>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</si>
  <si>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</si>
  <si>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</si>
  <si>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</si>
  <si>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</si>
  <si>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</si>
  <si>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</si>
  <si>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</si>
  <si>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</si>
  <si>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</si>
  <si>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</si>
  <si>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</si>
  <si>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</si>
  <si>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</si>
  <si>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</si>
  <si>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</si>
  <si>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</si>
  <si>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</si>
  <si>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</si>
  <si>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</si>
  <si>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</si>
  <si>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</si>
  <si>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</si>
  <si>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</si>
  <si>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</si>
  <si>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</si>
  <si>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</si>
  <si>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</si>
  <si>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</si>
  <si>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</si>
  <si>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</si>
  <si>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</si>
  <si>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</si>
  <si>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</si>
  <si>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</si>
  <si>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</si>
  <si>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</si>
  <si>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</si>
  <si>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</si>
  <si>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</si>
  <si>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</si>
  <si>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</si>
  <si>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</si>
  <si>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</si>
  <si>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</si>
  <si>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</si>
  <si>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</si>
  <si>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</si>
  <si>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</si>
  <si>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</si>
  <si>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</si>
  <si>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</si>
  <si>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</si>
  <si>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</si>
  <si>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</si>
  <si>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</si>
  <si>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</si>
  <si>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</si>
  <si>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</si>
  <si>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</si>
  <si>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</si>
  <si>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</si>
  <si>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</si>
  <si>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</si>
  <si>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</si>
  <si>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</si>
  <si>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</si>
  <si>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</si>
  <si>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</si>
  <si>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</si>
  <si>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</si>
  <si>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</si>
  <si>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</si>
  <si>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</si>
  <si>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</si>
  <si>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</si>
  <si>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</si>
  <si>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</si>
  <si>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</si>
  <si>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</si>
  <si>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</si>
  <si>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</si>
  <si>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</si>
  <si>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</si>
  <si>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</si>
  <si>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</si>
  <si>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</si>
  <si>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</si>
  <si>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</si>
  <si>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</si>
  <si>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</si>
  <si>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</si>
  <si>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</si>
  <si>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</si>
  <si>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</si>
  <si>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</si>
  <si>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</si>
  <si>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</si>
  <si>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</si>
  <si>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</si>
  <si>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</si>
  <si>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</si>
  <si>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</si>
  <si>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</si>
  <si>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</si>
  <si>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</si>
  <si>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</si>
  <si>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</si>
  <si>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</si>
  <si>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</si>
  <si>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</si>
  <si>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</si>
  <si>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</si>
  <si>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</si>
  <si>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</si>
  <si>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</si>
  <si>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</si>
  <si>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</si>
  <si>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</si>
  <si>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</si>
  <si>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</si>
  <si>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</si>
  <si>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</si>
  <si>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</si>
  <si>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</si>
  <si>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</si>
  <si>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</si>
  <si>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</si>
  <si>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</si>
  <si>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</si>
  <si>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</si>
  <si>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</si>
  <si>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</si>
  <si>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</si>
  <si>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</si>
  <si>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</si>
  <si>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</si>
  <si>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</si>
  <si>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</si>
  <si>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</si>
  <si>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</si>
  <si>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</si>
  <si>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</si>
  <si>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</si>
  <si>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</si>
  <si>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</si>
  <si>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</si>
  <si>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</si>
  <si>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</si>
  <si>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</si>
  <si>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</si>
  <si>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</si>
  <si>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</si>
  <si>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</si>
  <si>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</si>
  <si>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</si>
  <si>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</si>
  <si>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</si>
  <si>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</si>
  <si>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</si>
  <si>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</si>
  <si>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</si>
  <si>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</si>
  <si>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</si>
  <si>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</si>
  <si>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</si>
  <si>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</si>
  <si>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</si>
  <si>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</si>
  <si>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</si>
  <si>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</si>
  <si>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</si>
  <si>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</si>
  <si>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</si>
  <si>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</si>
  <si>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</si>
  <si>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</si>
  <si>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</si>
  <si>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</si>
  <si>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</si>
  <si>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</si>
  <si>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</si>
  <si>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</si>
  <si>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</si>
  <si>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</si>
  <si>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</si>
  <si>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</si>
  <si>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</si>
  <si>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</si>
  <si>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</si>
  <si>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</si>
  <si>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</si>
  <si>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</si>
  <si>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</si>
  <si>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</si>
  <si>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</si>
  <si>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</si>
  <si>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</si>
  <si>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</si>
  <si>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</si>
  <si>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</si>
  <si>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</si>
  <si>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</si>
  <si>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</si>
  <si>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</si>
  <si>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</si>
  <si>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</si>
  <si>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</si>
  <si>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</si>
  <si>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</si>
  <si>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</si>
  <si>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</si>
  <si>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</si>
  <si>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</si>
  <si>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</si>
  <si>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</si>
  <si>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</si>
  <si>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</si>
  <si>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</si>
  <si>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</si>
  <si>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</si>
  <si>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</si>
  <si>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</si>
  <si>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</si>
  <si>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</si>
  <si>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</si>
  <si>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</si>
  <si>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</si>
  <si>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</si>
  <si>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</si>
  <si>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</si>
  <si>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</si>
  <si>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</si>
  <si>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</si>
  <si>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</si>
  <si>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</si>
  <si>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</si>
  <si>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</si>
  <si>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</si>
  <si>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</si>
  <si>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</si>
  <si>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</si>
  <si>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</si>
  <si>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</si>
  <si>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</si>
  <si>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</si>
  <si>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</si>
  <si>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</si>
  <si>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</si>
  <si>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</si>
  <si>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</si>
  <si>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</si>
  <si>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</si>
  <si>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</si>
  <si>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</si>
  <si>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</si>
  <si>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</si>
  <si>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</si>
  <si>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</si>
  <si>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</si>
  <si>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</si>
  <si>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</si>
  <si>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</si>
  <si>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</si>
  <si>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</si>
  <si>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</si>
  <si>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</si>
  <si>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</si>
  <si>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</si>
  <si>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</si>
  <si>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</si>
  <si>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</si>
  <si>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</si>
  <si>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</si>
  <si>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</si>
  <si>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</si>
  <si>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</si>
  <si>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</si>
  <si>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</si>
  <si>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</si>
  <si>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</si>
  <si>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</si>
  <si>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</si>
  <si>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</si>
  <si>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</si>
  <si>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</si>
  <si>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</si>
  <si>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</si>
  <si>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</si>
  <si>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</si>
  <si>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</si>
  <si>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</si>
  <si>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</si>
  <si>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</si>
  <si>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</si>
  <si>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</si>
  <si>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</si>
  <si>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</si>
  <si>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</si>
  <si>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</si>
  <si>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</si>
  <si>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</si>
  <si>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</si>
  <si>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</si>
  <si>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</si>
  <si>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</si>
  <si>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</si>
  <si>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</si>
  <si>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</si>
  <si>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</si>
  <si>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</si>
  <si>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</si>
  <si>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</si>
  <si>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</si>
  <si>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</si>
  <si>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</si>
  <si>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</si>
  <si>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</si>
  <si>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</si>
  <si>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</si>
  <si>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</si>
  <si>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</si>
  <si>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</si>
  <si>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</si>
  <si>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</si>
  <si>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</si>
  <si>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</si>
  <si>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</si>
  <si>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</si>
  <si>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</si>
  <si>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</si>
  <si>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</si>
  <si>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</si>
  <si>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</si>
  <si>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</si>
  <si>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</si>
  <si>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</si>
  <si>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</si>
  <si>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</si>
  <si>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</si>
  <si>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</si>
  <si>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</si>
  <si>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</si>
  <si>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</si>
  <si>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</si>
  <si>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</si>
  <si>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</si>
  <si>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</si>
  <si>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</si>
  <si>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</si>
  <si>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</si>
  <si>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</si>
  <si>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</si>
  <si>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</si>
  <si>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</si>
  <si>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</si>
  <si>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</si>
  <si>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</si>
  <si>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</si>
  <si>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</si>
  <si>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</si>
  <si>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</si>
  <si>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</si>
  <si>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</si>
  <si>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</si>
  <si>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</si>
  <si>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</si>
  <si>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</si>
  <si>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</si>
  <si>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</si>
  <si>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</si>
  <si>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</si>
  <si>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</si>
  <si>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</si>
  <si>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</si>
  <si>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</si>
  <si>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</si>
  <si>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</si>
  <si>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</si>
  <si>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</si>
  <si>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</si>
  <si>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</si>
  <si>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</si>
  <si>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</si>
  <si>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</si>
  <si>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</si>
  <si>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</si>
  <si>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</si>
  <si>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</si>
  <si>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</si>
  <si>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</si>
  <si>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</si>
  <si>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</si>
  <si>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</si>
  <si>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</si>
  <si>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</si>
  <si>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</si>
  <si>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</si>
  <si>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</si>
  <si>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</si>
  <si>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</si>
  <si>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</si>
  <si>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</si>
  <si>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</si>
  <si>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</si>
  <si>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</si>
  <si>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</si>
  <si>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</si>
  <si>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</si>
  <si>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</si>
  <si>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</si>
  <si>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</si>
  <si>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</si>
  <si>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</si>
  <si>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</si>
  <si>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</si>
  <si>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</si>
  <si>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</si>
  <si>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</si>
  <si>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</si>
  <si>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</si>
  <si>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</si>
  <si>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</si>
  <si>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</si>
  <si>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</si>
  <si>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</si>
  <si>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</si>
  <si>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</si>
  <si>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</si>
  <si>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</si>
  <si>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</si>
  <si>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</si>
  <si>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</si>
  <si>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</si>
  <si>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</si>
  <si>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</si>
  <si>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</si>
  <si>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</si>
  <si>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</si>
  <si>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</si>
  <si>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</si>
  <si>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</si>
  <si>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</si>
  <si>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</si>
  <si>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</si>
  <si>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</si>
  <si>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</si>
  <si>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</si>
  <si>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</si>
  <si>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</si>
  <si>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</si>
  <si>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</si>
  <si>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</si>
  <si>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</si>
  <si>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</si>
  <si>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</si>
  <si>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</si>
  <si>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</si>
  <si>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</si>
  <si>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</si>
  <si>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</si>
  <si>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</si>
  <si>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</si>
  <si>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</si>
  <si>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</si>
  <si>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</si>
  <si>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</si>
  <si>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</si>
  <si>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</si>
  <si>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</si>
  <si>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</si>
  <si>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</si>
  <si>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</si>
  <si>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</si>
  <si>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</si>
  <si>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</si>
  <si>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</si>
  <si>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</si>
  <si>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</si>
  <si>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</si>
  <si>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</si>
  <si>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</si>
  <si>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</si>
  <si>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</si>
  <si>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</si>
  <si>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</si>
  <si>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</si>
  <si>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</si>
  <si>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</si>
  <si>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</si>
  <si>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</si>
  <si>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</si>
  <si>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</si>
  <si>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</si>
  <si>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</si>
  <si>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</si>
  <si>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</si>
  <si>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</si>
  <si>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</si>
  <si>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</si>
  <si>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</si>
  <si>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</si>
  <si>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</si>
  <si>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</si>
  <si>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</si>
  <si>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</si>
  <si>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</si>
  <si>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</si>
  <si>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</si>
  <si>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</si>
  <si>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</si>
  <si>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</si>
  <si>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</si>
  <si>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</si>
  <si>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</si>
  <si>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</si>
  <si>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</si>
  <si>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</si>
  <si>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</si>
  <si>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</si>
  <si>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</si>
  <si>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</si>
  <si>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</si>
  <si>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</si>
  <si>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</si>
  <si>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</si>
  <si>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</si>
  <si>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</si>
  <si>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</si>
  <si>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</si>
  <si>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</si>
  <si>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</si>
  <si>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</si>
  <si>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</si>
  <si>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</si>
  <si>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</si>
  <si>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</si>
  <si>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</si>
  <si>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</si>
  <si>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</si>
  <si>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</si>
  <si>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</si>
  <si>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</si>
  <si>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</si>
  <si>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</si>
  <si>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</si>
  <si>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</si>
  <si>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</si>
  <si>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</si>
  <si>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</si>
  <si>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</si>
  <si>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</si>
  <si>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</si>
  <si>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</si>
  <si>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</si>
  <si>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</si>
  <si>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</si>
  <si>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</si>
  <si>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</si>
  <si>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</si>
  <si>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</si>
  <si>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</si>
  <si>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</si>
  <si>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</si>
  <si>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</si>
  <si>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</si>
  <si>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</si>
  <si>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</si>
  <si>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</si>
  <si>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</si>
  <si>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</si>
  <si>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</si>
  <si>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</si>
  <si>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</si>
  <si>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</si>
  <si>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</si>
  <si>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</si>
  <si>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</si>
  <si>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</si>
  <si>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</si>
  <si>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</si>
  <si>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</si>
  <si>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</si>
  <si>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</si>
  <si>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</si>
  <si>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</si>
  <si>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</si>
  <si>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</si>
  <si>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</si>
  <si>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</si>
  <si>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</si>
  <si>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</si>
  <si>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</si>
  <si>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</si>
  <si>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</si>
  <si>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</si>
  <si>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</si>
  <si>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</si>
  <si>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</si>
  <si>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</si>
  <si>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</si>
  <si>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</si>
  <si>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</si>
  <si>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</si>
  <si>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</si>
  <si>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</si>
  <si>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</si>
  <si>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</si>
  <si>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</si>
  <si>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</si>
  <si>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</si>
  <si>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</si>
  <si>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</si>
  <si>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</si>
  <si>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</si>
  <si>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</si>
  <si>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</si>
  <si>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</si>
  <si>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</si>
  <si>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</si>
  <si>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</si>
  <si>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</si>
  <si>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</si>
  <si>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</si>
  <si>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</si>
  <si>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</si>
  <si>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</si>
  <si>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</si>
  <si>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</si>
  <si>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</si>
  <si>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</si>
  <si>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</si>
  <si>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</si>
  <si>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</si>
  <si>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</si>
  <si>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</si>
  <si>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</si>
  <si>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</si>
  <si>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</si>
  <si>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</si>
  <si>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</si>
  <si>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</si>
  <si>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</si>
  <si>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</si>
  <si>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</si>
  <si>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</si>
  <si>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</si>
  <si>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</si>
  <si>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</si>
  <si>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</si>
  <si>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</si>
  <si>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</si>
  <si>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</si>
  <si>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</si>
  <si>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</si>
  <si>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</si>
  <si>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</si>
  <si>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</si>
  <si>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</si>
  <si>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</si>
  <si>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</si>
  <si>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</si>
  <si>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</si>
  <si>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</si>
  <si>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</si>
  <si>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</si>
  <si>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</si>
  <si>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</si>
  <si>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</si>
  <si>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</si>
  <si>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</si>
  <si>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</si>
  <si>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</si>
  <si>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</si>
  <si>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</si>
  <si>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</si>
  <si>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</si>
  <si>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</si>
  <si>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</si>
  <si>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</si>
  <si>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</si>
  <si>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</si>
  <si>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</si>
  <si>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</si>
  <si>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</si>
  <si>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</si>
  <si>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</si>
  <si>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</si>
  <si>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</si>
  <si>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</si>
  <si>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</si>
  <si>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</si>
  <si>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</si>
  <si>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</si>
  <si>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</si>
  <si>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</si>
  <si>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</si>
  <si>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</si>
  <si>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</si>
  <si>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</si>
  <si>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</si>
  <si>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</si>
  <si>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</si>
  <si>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</si>
  <si>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</si>
  <si>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</si>
  <si>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</si>
  <si>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</si>
  <si>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</si>
  <si>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</si>
  <si>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</si>
  <si>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</si>
  <si>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</si>
  <si>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</si>
  <si>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</si>
  <si>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</si>
  <si>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</si>
  <si>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</si>
  <si>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</si>
  <si>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</si>
  <si>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</si>
  <si>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</si>
  <si>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</si>
  <si>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</si>
  <si>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</si>
  <si>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</si>
  <si>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</si>
  <si>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</si>
  <si>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</si>
  <si>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</si>
  <si>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</si>
  <si>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</si>
  <si>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</si>
  <si>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</si>
  <si>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</si>
  <si>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</si>
  <si>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</si>
  <si>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</si>
  <si>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</si>
  <si>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</si>
  <si>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</si>
  <si>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</si>
  <si>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</si>
  <si>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</si>
  <si>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</si>
  <si>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</si>
  <si>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</si>
  <si>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</si>
  <si>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</si>
  <si>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</si>
  <si>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</si>
  <si>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</si>
  <si>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</si>
  <si>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</si>
  <si>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</si>
  <si>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</si>
  <si>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</si>
  <si>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</si>
  <si>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</si>
  <si>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</si>
  <si>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</si>
  <si>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</si>
  <si>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</si>
  <si>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</si>
  <si>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</si>
  <si>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</si>
  <si>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</si>
  <si>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</si>
  <si>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</si>
  <si>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</si>
  <si>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</si>
  <si>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</si>
  <si>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</si>
  <si>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</si>
  <si>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</si>
  <si>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</si>
  <si>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</si>
  <si>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</si>
  <si>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</si>
  <si>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</si>
  <si>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</si>
  <si>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</si>
  <si>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</si>
  <si>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</si>
  <si>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</si>
  <si>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</si>
  <si>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</si>
  <si>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</si>
  <si>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</si>
  <si>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</si>
  <si>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</si>
  <si>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</si>
  <si>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</si>
  <si>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</si>
  <si>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</si>
  <si>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</si>
  <si>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</si>
  <si>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</si>
  <si>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</si>
  <si>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</si>
  <si>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</si>
  <si>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</si>
  <si>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</si>
  <si>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</si>
  <si>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</si>
  <si>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</si>
  <si>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</si>
  <si>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</si>
  <si>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</si>
  <si>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</si>
  <si>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</si>
  <si>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</si>
  <si>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</si>
  <si>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</si>
  <si>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</si>
  <si>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</si>
  <si>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</si>
  <si>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</si>
  <si>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</si>
  <si>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</si>
  <si>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</si>
  <si>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</si>
  <si>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</si>
  <si>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</si>
  <si>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</si>
  <si>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</si>
  <si>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</si>
  <si>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</si>
  <si>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</si>
  <si>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</si>
  <si>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</si>
  <si>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</si>
  <si>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</si>
  <si>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</si>
  <si>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</si>
  <si>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</si>
  <si>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</si>
  <si>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</si>
  <si>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</si>
  <si>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</si>
  <si>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</si>
  <si>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</si>
  <si>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</si>
  <si>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</si>
  <si>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</si>
  <si>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</si>
  <si>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</si>
  <si>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</si>
  <si>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</si>
  <si>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</si>
  <si>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</si>
  <si>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</si>
  <si>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</si>
  <si>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</si>
  <si>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</si>
  <si>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</si>
  <si>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</si>
  <si>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</si>
  <si>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</si>
  <si>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</si>
  <si>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</si>
  <si>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</si>
  <si>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</si>
  <si>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</si>
  <si>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</si>
  <si>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</si>
  <si>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</si>
  <si>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</si>
  <si>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</si>
  <si>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</si>
  <si>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</si>
  <si>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</si>
  <si>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</si>
  <si>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</si>
  <si>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</si>
  <si>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</si>
  <si>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</si>
  <si>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</si>
  <si>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</si>
  <si>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</si>
  <si>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</si>
  <si>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</si>
  <si>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</si>
  <si>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</si>
  <si>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</si>
  <si>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</si>
  <si>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</si>
  <si>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</si>
  <si>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</si>
  <si>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</si>
  <si>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</si>
  <si>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</si>
  <si>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</si>
  <si>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</si>
  <si>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</si>
  <si>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</si>
  <si>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</si>
  <si>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</si>
  <si>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</si>
  <si>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</si>
  <si>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</si>
  <si>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</si>
  <si>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</si>
  <si>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</si>
  <si>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</si>
  <si>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</si>
  <si>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</si>
  <si>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</si>
  <si>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</si>
  <si>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</si>
  <si>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</si>
  <si>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</si>
  <si>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</si>
  <si>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</si>
  <si>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</si>
  <si>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</si>
  <si>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</si>
  <si>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</si>
  <si>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</si>
  <si>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</si>
  <si>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</si>
  <si>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</si>
  <si>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</si>
  <si>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</si>
  <si>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</si>
  <si>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</si>
  <si>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</si>
  <si>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</si>
  <si>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</si>
  <si>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</si>
  <si>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</si>
  <si>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</si>
  <si>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</si>
  <si>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</si>
  <si>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</si>
  <si>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</si>
  <si>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</si>
  <si>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</si>
  <si>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</si>
  <si>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</si>
  <si>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</si>
  <si>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</si>
  <si>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</si>
  <si>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</si>
  <si>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</si>
  <si>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</si>
  <si>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</si>
  <si>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</si>
  <si>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</si>
  <si>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</si>
  <si>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</si>
  <si>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</si>
  <si>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</si>
  <si>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</si>
  <si>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</si>
  <si>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</si>
  <si>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</si>
  <si>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</si>
  <si>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</si>
  <si>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</si>
  <si>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</si>
  <si>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</si>
  <si>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</si>
  <si>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</si>
  <si>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</si>
  <si>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</si>
  <si>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</si>
  <si>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</si>
  <si>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</si>
  <si>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</si>
  <si>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</si>
  <si>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</si>
  <si>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</si>
  <si>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</si>
  <si>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</si>
  <si>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</si>
  <si>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</si>
  <si>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</si>
  <si>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</si>
  <si>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</si>
  <si>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</si>
  <si>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</si>
  <si>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</si>
  <si>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</si>
  <si>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</si>
  <si>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</si>
  <si>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</si>
  <si>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</si>
  <si>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</si>
  <si>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</si>
  <si>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</si>
  <si>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</si>
  <si>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</si>
  <si>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</si>
  <si>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</si>
  <si>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</si>
  <si>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</si>
  <si>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</si>
  <si>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</si>
  <si>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</si>
  <si>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</si>
  <si>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</si>
  <si>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</si>
  <si>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</si>
  <si>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</si>
  <si>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</si>
  <si>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</si>
  <si>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</si>
  <si>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</si>
  <si>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</si>
  <si>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</si>
  <si>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</si>
  <si>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</si>
  <si>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</si>
  <si>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</si>
  <si>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</si>
  <si>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</si>
  <si>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</si>
  <si>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</si>
  <si>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</si>
  <si>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</si>
  <si>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</si>
  <si>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</si>
  <si>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</si>
  <si>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</si>
  <si>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</si>
  <si>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</si>
  <si>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</si>
  <si>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</si>
  <si>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</si>
  <si>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</si>
  <si>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</si>
  <si>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</si>
  <si>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</si>
  <si>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</si>
  <si>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</si>
  <si>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</si>
  <si>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</si>
  <si>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</si>
  <si>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</si>
  <si>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</si>
  <si>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</si>
  <si>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</si>
  <si>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</si>
  <si>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</si>
  <si>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</si>
  <si>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</si>
  <si>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</si>
  <si>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</si>
  <si>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</si>
  <si>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</si>
  <si>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</si>
  <si>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</si>
  <si>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</si>
  <si>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</si>
  <si>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</si>
  <si>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</si>
  <si>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</si>
  <si>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</si>
  <si>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</si>
  <si>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</si>
  <si>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</si>
  <si>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</si>
  <si>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</si>
  <si>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</si>
  <si>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</si>
  <si>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</si>
  <si>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</si>
  <si>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</si>
  <si>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</si>
  <si>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</si>
  <si>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</si>
  <si>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</si>
  <si>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</si>
  <si>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</si>
  <si>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</si>
  <si>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</si>
  <si>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</si>
  <si>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</si>
  <si>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</si>
  <si>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</si>
  <si>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</si>
  <si>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</si>
  <si>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</si>
  <si>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</si>
  <si>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</si>
  <si>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</si>
  <si>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</si>
  <si>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</si>
  <si>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</si>
  <si>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</si>
  <si>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</si>
  <si>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</si>
  <si>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</si>
  <si>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</si>
  <si>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</si>
  <si>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</si>
  <si>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</si>
  <si>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</si>
  <si>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</si>
  <si>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</si>
  <si>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</si>
  <si>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</si>
  <si>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</si>
  <si>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</si>
  <si>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</si>
  <si>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</si>
  <si>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</si>
  <si>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</si>
  <si>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</si>
  <si>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</si>
  <si>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</si>
  <si>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</si>
  <si>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</si>
  <si>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</si>
  <si>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</si>
  <si>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</si>
  <si>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</si>
  <si>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</si>
  <si>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</si>
  <si>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</si>
  <si>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</si>
  <si>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</si>
  <si>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</si>
  <si>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</si>
  <si>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</si>
  <si>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</si>
  <si>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</si>
  <si>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</si>
  <si>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</si>
  <si>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</si>
  <si>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</si>
  <si>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</si>
  <si>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</si>
  <si>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</si>
  <si>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</si>
  <si>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</si>
  <si>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</si>
  <si>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</si>
  <si>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</si>
  <si>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</si>
  <si>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</si>
  <si>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</si>
  <si>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</si>
  <si>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</si>
  <si>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</si>
  <si>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</si>
  <si>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</si>
  <si>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</si>
  <si>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</si>
  <si>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</si>
  <si>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</si>
  <si>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</si>
  <si>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</si>
  <si>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</si>
  <si>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</si>
  <si>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</si>
  <si>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</si>
  <si>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</si>
  <si>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</si>
  <si>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</si>
  <si>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</si>
  <si>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</si>
  <si>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</si>
  <si>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</si>
  <si>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</si>
  <si>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</si>
  <si>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</si>
  <si>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</si>
  <si>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</si>
  <si>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</si>
  <si>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</si>
  <si>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</si>
  <si>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</si>
  <si>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</si>
  <si>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</si>
  <si>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</si>
  <si>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</si>
  <si>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</si>
  <si>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</si>
  <si>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</si>
  <si>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</si>
  <si>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</si>
  <si>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</si>
  <si>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</si>
  <si>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</si>
  <si>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</si>
  <si>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</si>
  <si>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</si>
  <si>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</si>
  <si>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</si>
  <si>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</si>
  <si>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</si>
  <si>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</si>
  <si>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</si>
  <si>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</si>
  <si>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</si>
  <si>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</si>
  <si>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</si>
  <si>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</si>
  <si>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</si>
  <si>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</si>
  <si>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</si>
  <si>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</si>
  <si>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</si>
  <si>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</si>
  <si>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</si>
  <si>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</si>
  <si>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</si>
  <si>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</si>
  <si>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</si>
  <si>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</si>
  <si>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</si>
  <si>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</si>
  <si>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</si>
  <si>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</si>
  <si>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</si>
  <si>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</si>
  <si>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</si>
  <si>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</si>
  <si>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</si>
  <si>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</si>
  <si>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</si>
  <si>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</si>
  <si>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</si>
  <si>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</si>
  <si>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</si>
  <si>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</si>
  <si>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</si>
  <si>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</si>
  <si>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</si>
  <si>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</si>
  <si>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</si>
  <si>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</si>
  <si>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</si>
  <si>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</si>
  <si>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</si>
  <si>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</si>
  <si>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</si>
  <si>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</si>
  <si>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</si>
  <si>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</si>
  <si>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</si>
  <si>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</si>
  <si>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</si>
  <si>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</si>
  <si>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</si>
  <si>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</si>
  <si>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</si>
  <si>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</si>
  <si>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</si>
  <si>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</si>
  <si>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</si>
  <si>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</si>
  <si>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</si>
  <si>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</si>
  <si>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</si>
  <si>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</si>
  <si>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</si>
  <si>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</si>
  <si>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</si>
  <si>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</si>
  <si>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</si>
  <si>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</si>
  <si>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</si>
  <si>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</si>
  <si>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</si>
  <si>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</si>
  <si>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</si>
  <si>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</si>
  <si>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</si>
  <si>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</si>
  <si>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</si>
  <si>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</si>
  <si>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</si>
  <si>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</si>
  <si>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</si>
  <si>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</si>
  <si>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</si>
  <si>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</si>
  <si>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</si>
  <si>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</si>
  <si>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</si>
  <si>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</si>
  <si>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</si>
  <si>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</si>
  <si>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</si>
  <si>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</si>
  <si>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</si>
  <si>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</si>
  <si>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</si>
  <si>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</si>
  <si>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</si>
  <si>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</si>
  <si>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</si>
  <si>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</si>
  <si>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</si>
  <si>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</si>
  <si>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</si>
  <si>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</si>
  <si>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</si>
  <si>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</si>
  <si>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</si>
  <si>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</si>
  <si>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</si>
  <si>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</si>
  <si>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</si>
  <si>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</si>
  <si>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</si>
  <si>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</si>
  <si>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</si>
  <si>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</si>
  <si>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</si>
  <si>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</si>
  <si>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</si>
  <si>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</si>
  <si>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</si>
  <si>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</si>
  <si>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</si>
  <si>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</si>
  <si>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</si>
  <si>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</si>
  <si>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</si>
  <si>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</si>
  <si>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</si>
  <si>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</si>
  <si>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</si>
  <si>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</si>
  <si>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</si>
  <si>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</si>
  <si>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</si>
  <si>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</si>
  <si>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</si>
  <si>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</si>
  <si>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</si>
  <si>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</si>
  <si>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</si>
  <si>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</si>
  <si>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</si>
  <si>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</si>
  <si>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</si>
  <si>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</si>
  <si>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</si>
  <si>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</si>
  <si>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</si>
  <si>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</si>
  <si>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</si>
  <si>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</si>
  <si>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</si>
  <si>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</si>
  <si>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</si>
  <si>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</si>
  <si>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</si>
  <si>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</si>
  <si>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</si>
  <si>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</si>
  <si>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</si>
  <si>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</si>
  <si>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</si>
  <si>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</si>
  <si>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</si>
  <si>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</si>
  <si>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</si>
  <si>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</si>
  <si>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</si>
  <si>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</si>
  <si>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</si>
  <si>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</si>
  <si>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</si>
  <si>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</si>
  <si>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</si>
  <si>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</si>
  <si>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</si>
  <si>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</si>
  <si>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</si>
  <si>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</si>
  <si>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</si>
  <si>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</si>
  <si>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</si>
  <si>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</si>
  <si>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</si>
  <si>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</si>
  <si>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</si>
  <si>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</si>
  <si>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</si>
  <si>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</si>
  <si>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</si>
  <si>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</si>
  <si>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</si>
  <si>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</si>
  <si>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</si>
  <si>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</si>
  <si>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</si>
  <si>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</si>
  <si>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</si>
  <si>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</si>
  <si>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</si>
  <si>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</si>
  <si>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</si>
  <si>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</si>
  <si>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</si>
  <si>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</si>
  <si>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</si>
  <si>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</si>
  <si>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</si>
  <si>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</si>
  <si>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</si>
  <si>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</si>
  <si>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</si>
  <si>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</si>
  <si>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</si>
  <si>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</si>
  <si>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</si>
  <si>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</si>
  <si>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</si>
  <si>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</si>
  <si>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</si>
  <si>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</si>
  <si>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</si>
  <si>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</si>
  <si>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</si>
  <si>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</si>
  <si>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</si>
  <si>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</si>
  <si>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</si>
  <si>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</si>
  <si>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</si>
  <si>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</si>
  <si>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</si>
  <si>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</si>
  <si>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</si>
  <si>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</si>
  <si>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</si>
  <si>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</si>
  <si>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</si>
  <si>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</si>
  <si>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</si>
  <si>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</si>
  <si>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</si>
  <si>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</si>
  <si>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</si>
  <si>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</si>
  <si>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</si>
  <si>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</si>
  <si>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</si>
  <si>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</si>
  <si>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</si>
  <si>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</si>
  <si>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</si>
  <si>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</si>
  <si>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</si>
  <si>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</si>
  <si>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</si>
  <si>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</si>
  <si>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</si>
  <si>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</si>
  <si>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</si>
  <si>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</si>
  <si>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</si>
  <si>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</si>
  <si>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</si>
  <si>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</si>
  <si>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</si>
  <si>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</si>
  <si>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</si>
  <si>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</si>
  <si>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</si>
  <si>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</si>
  <si>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</si>
  <si>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</si>
  <si>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</si>
  <si>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</si>
  <si>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</si>
  <si>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</si>
  <si>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</si>
  <si>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</si>
  <si>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</si>
  <si>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</si>
  <si>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</si>
  <si>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</si>
  <si>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</si>
  <si>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</si>
  <si>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</si>
  <si>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</si>
  <si>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</si>
  <si>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</si>
  <si>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</si>
  <si>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</si>
  <si>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</si>
  <si>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</si>
  <si>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</si>
  <si>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</si>
  <si>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</si>
  <si>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</si>
  <si>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</si>
  <si>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</si>
  <si>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</si>
  <si>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</si>
  <si>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</si>
  <si>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</si>
  <si>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</si>
  <si>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</si>
  <si>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</si>
  <si>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</si>
  <si>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</si>
  <si>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</si>
  <si>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</si>
  <si>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</si>
  <si>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</si>
  <si>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</si>
  <si>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</si>
  <si>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</si>
  <si>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</si>
  <si>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</si>
  <si>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</si>
  <si>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</si>
  <si>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</si>
  <si>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</si>
  <si>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</si>
  <si>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</si>
  <si>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</si>
  <si>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</si>
  <si>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</si>
  <si>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</si>
  <si>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</si>
  <si>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</si>
  <si>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</si>
  <si>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</si>
  <si>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</si>
  <si>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</si>
  <si>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</si>
  <si>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</si>
  <si>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</si>
  <si>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</si>
  <si>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</si>
  <si>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</si>
  <si>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</si>
  <si>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</si>
  <si>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</si>
  <si>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</si>
  <si>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</si>
  <si>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</si>
  <si>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</si>
  <si>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</si>
  <si>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</si>
  <si>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</si>
  <si>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</si>
  <si>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</si>
  <si>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</si>
  <si>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</si>
  <si>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</si>
  <si>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</si>
  <si>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</si>
  <si>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</si>
  <si>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</si>
  <si>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</si>
  <si>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</si>
  <si>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</si>
  <si>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</si>
  <si>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</si>
  <si>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</si>
  <si>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</si>
  <si>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</si>
  <si>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</si>
  <si>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</si>
  <si>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</si>
  <si>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</si>
  <si>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</si>
  <si>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</si>
  <si>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</si>
  <si>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</si>
  <si>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</si>
  <si>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</si>
  <si>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</si>
  <si>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</si>
  <si>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</si>
  <si>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</si>
  <si>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</si>
  <si>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</si>
  <si>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</si>
  <si>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</si>
  <si>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</si>
  <si>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</si>
  <si>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</si>
  <si>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</si>
  <si>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</si>
  <si>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</si>
  <si>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</si>
  <si>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</si>
  <si>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</si>
  <si>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</si>
  <si>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</si>
  <si>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</si>
  <si>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</si>
  <si>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</si>
  <si>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</si>
  <si>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</si>
  <si>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</si>
  <si>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</si>
  <si>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</si>
  <si>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</si>
  <si>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</si>
  <si>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</si>
  <si>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</si>
  <si>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</si>
  <si>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</si>
  <si>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</si>
  <si>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</si>
  <si>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</si>
  <si>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</si>
  <si>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</si>
  <si>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</si>
  <si>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</si>
  <si>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</si>
  <si>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</si>
  <si>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</si>
  <si>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</si>
  <si>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</si>
  <si>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</si>
  <si>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</si>
  <si>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</si>
  <si>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</si>
  <si>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</si>
  <si>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</si>
  <si>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</si>
  <si>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</si>
  <si>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</si>
  <si>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</si>
  <si>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</si>
  <si>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</si>
  <si>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</si>
  <si>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</si>
  <si>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</si>
  <si>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</si>
  <si>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</si>
  <si>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</si>
  <si>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</si>
  <si>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</si>
  <si>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</si>
  <si>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</si>
  <si>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</si>
  <si>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</si>
  <si>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</si>
  <si>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</si>
  <si>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</si>
  <si>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</si>
  <si>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</si>
  <si>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</si>
  <si>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</si>
  <si>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</si>
  <si>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</si>
  <si>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</si>
  <si>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</si>
  <si>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</si>
  <si>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</si>
  <si>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</si>
  <si>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</si>
  <si>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</si>
  <si>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</si>
  <si>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</si>
  <si>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</si>
  <si>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</si>
  <si>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</si>
  <si>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</si>
  <si>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</si>
  <si>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</si>
  <si>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</si>
  <si>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</si>
  <si>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</si>
  <si>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</si>
  <si>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</si>
  <si>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</si>
  <si>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</si>
  <si>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</si>
  <si>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</si>
  <si>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</si>
  <si>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</si>
  <si>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</si>
  <si>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</si>
  <si>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</si>
  <si>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</si>
  <si>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</si>
  <si>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</si>
  <si>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</si>
  <si>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</si>
  <si>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</si>
  <si>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</si>
  <si>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</si>
  <si>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</si>
  <si>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</si>
  <si>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</si>
  <si>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</si>
  <si>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</si>
  <si>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</si>
  <si>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</si>
  <si>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</si>
  <si>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</si>
  <si>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</si>
  <si>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</si>
  <si>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</si>
  <si>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</si>
  <si>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</si>
  <si>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</si>
  <si>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</si>
  <si>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</si>
  <si>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</si>
  <si>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</si>
  <si>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</si>
  <si>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</si>
  <si>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</si>
  <si>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</si>
  <si>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</si>
  <si>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</si>
  <si>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</si>
  <si>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</si>
  <si>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</si>
  <si>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</si>
  <si>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</si>
  <si>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</si>
  <si>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</si>
  <si>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</si>
  <si>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</si>
  <si>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</si>
  <si>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</si>
  <si>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</si>
  <si>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</si>
  <si>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</si>
  <si>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</si>
  <si>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</si>
  <si>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</si>
  <si>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</si>
  <si>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</si>
  <si>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</si>
  <si>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</si>
  <si>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</si>
  <si>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</si>
  <si>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</si>
  <si>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</si>
  <si>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</si>
  <si>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</si>
  <si>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</si>
  <si>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</si>
  <si>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</si>
  <si>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</si>
  <si>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</si>
  <si>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</si>
  <si>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</si>
  <si>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</si>
  <si>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</si>
  <si>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</si>
  <si>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</si>
  <si>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</si>
  <si>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</si>
  <si>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</si>
  <si>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</si>
  <si>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</si>
  <si>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</si>
  <si>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</si>
  <si>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</si>
  <si>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</si>
  <si>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</si>
  <si>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</si>
  <si>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</si>
  <si>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</si>
  <si>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</si>
  <si>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</si>
  <si>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</si>
  <si>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</si>
  <si>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</si>
  <si>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</si>
  <si>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</si>
  <si>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</si>
  <si>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</si>
  <si>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</si>
  <si>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</si>
  <si>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</si>
  <si>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</si>
  <si>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</si>
  <si>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</si>
  <si>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</si>
  <si>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</si>
  <si>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</si>
  <si>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</si>
  <si>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</si>
  <si>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</si>
  <si>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</si>
  <si>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</si>
  <si>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</si>
  <si>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</si>
  <si>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</si>
  <si>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</si>
  <si>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</si>
  <si>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</si>
  <si>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</si>
  <si>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</si>
  <si>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</si>
  <si>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</si>
  <si>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</si>
  <si>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</si>
  <si>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</si>
  <si>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</si>
  <si>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</si>
  <si>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</si>
  <si>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</si>
  <si>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</si>
  <si>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</si>
  <si>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</si>
  <si>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</si>
  <si>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</si>
  <si>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</si>
  <si>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</si>
  <si>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</si>
  <si>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</si>
  <si>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</si>
  <si>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</si>
  <si>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</si>
  <si>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</si>
  <si>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</si>
  <si>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</si>
  <si>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</si>
  <si>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</si>
  <si>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</si>
  <si>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</si>
  <si>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</si>
  <si>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</si>
  <si>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</si>
  <si>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</si>
  <si>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</si>
  <si>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</si>
  <si>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</si>
  <si>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</si>
  <si>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</si>
  <si>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</si>
  <si>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</si>
  <si>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</si>
  <si>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</si>
  <si>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</si>
  <si>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</si>
  <si>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</si>
  <si>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</si>
  <si>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</si>
  <si>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</si>
  <si>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</si>
  <si>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</si>
  <si>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</si>
  <si>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</si>
  <si>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</si>
  <si>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</si>
  <si>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</si>
  <si>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</si>
  <si>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</si>
  <si>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</si>
  <si>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</si>
  <si>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</si>
  <si>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</si>
  <si>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</si>
  <si>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</si>
  <si>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</si>
  <si>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</si>
  <si>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</si>
  <si>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</si>
  <si>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</si>
  <si>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</si>
  <si>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</si>
  <si>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</si>
  <si>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</si>
  <si>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</si>
  <si>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</si>
  <si>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</si>
  <si>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</si>
  <si>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</si>
  <si>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</si>
  <si>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</si>
  <si>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</si>
  <si>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</si>
  <si>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</si>
  <si>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</si>
  <si>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</si>
  <si>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</si>
  <si>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</si>
  <si>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</si>
  <si>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</si>
  <si>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</si>
  <si>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</si>
  <si>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</si>
  <si>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</si>
  <si>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</si>
  <si>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</si>
  <si>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</si>
  <si>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</si>
  <si>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</si>
  <si>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</si>
  <si>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</si>
  <si>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</si>
  <si>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</si>
  <si>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</si>
  <si>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</si>
  <si>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</si>
  <si>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</si>
  <si>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</si>
  <si>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</si>
  <si>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</si>
  <si>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</si>
  <si>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</si>
  <si>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</si>
  <si>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</si>
  <si>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</si>
  <si>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</si>
  <si>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</si>
  <si>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</si>
  <si>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</si>
  <si>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</si>
  <si>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</si>
  <si>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</si>
  <si>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</si>
  <si>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</si>
  <si>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</si>
  <si>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</si>
  <si>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</si>
  <si>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</si>
  <si>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</si>
  <si>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</si>
  <si>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</si>
  <si>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</si>
  <si>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</si>
  <si>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</si>
  <si>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</si>
  <si>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</si>
  <si>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</si>
  <si>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</si>
  <si>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</si>
  <si>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</si>
  <si>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</si>
  <si>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</si>
  <si>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</si>
  <si>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</si>
  <si>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</si>
  <si>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</si>
  <si>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</si>
  <si>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</si>
  <si>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</si>
  <si>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</si>
  <si>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</si>
  <si>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</si>
  <si>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</si>
  <si>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</si>
  <si>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</si>
  <si>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</si>
  <si>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</si>
  <si>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</si>
  <si>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</si>
  <si>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</si>
  <si>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</si>
  <si>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</si>
  <si>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</si>
  <si>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</si>
  <si>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</si>
  <si>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</si>
  <si>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</si>
  <si>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</si>
  <si>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</si>
  <si>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</si>
  <si>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</si>
  <si>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</si>
  <si>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</si>
  <si>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</si>
  <si>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</si>
  <si>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</si>
  <si>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</si>
  <si>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</si>
  <si>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</si>
  <si>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</si>
  <si>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</si>
  <si>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</si>
  <si>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</si>
  <si>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</si>
  <si>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</si>
  <si>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</si>
  <si>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</si>
  <si>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</si>
  <si>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</si>
  <si>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</si>
  <si>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</si>
  <si>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</si>
  <si>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</si>
  <si>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</si>
  <si>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</si>
  <si>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</si>
  <si>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</si>
  <si>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</si>
  <si>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</si>
  <si>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</si>
  <si>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</si>
  <si>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</si>
  <si>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</si>
  <si>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</si>
  <si>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</si>
  <si>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</si>
  <si>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</si>
  <si>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</si>
  <si>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</si>
  <si>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</si>
  <si>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</si>
  <si>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</si>
  <si>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</si>
  <si>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</si>
  <si>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</si>
  <si>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</si>
  <si>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</si>
  <si>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</si>
  <si>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</si>
  <si>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</si>
  <si>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</si>
  <si>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</si>
  <si>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</si>
  <si>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</si>
  <si>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</si>
  <si>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</si>
  <si>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</si>
  <si>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</si>
  <si>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</si>
  <si>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</si>
  <si>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</si>
  <si>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</si>
  <si>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</si>
  <si>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</si>
  <si>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</si>
  <si>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</si>
  <si>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</si>
  <si>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</si>
  <si>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</si>
  <si>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</si>
  <si>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</si>
  <si>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</si>
  <si>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</si>
  <si>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</si>
  <si>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</si>
  <si>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</si>
  <si>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</si>
  <si>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</si>
  <si>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</si>
  <si>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</si>
  <si>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</si>
  <si>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</si>
  <si>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</si>
  <si>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</si>
  <si>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</si>
  <si>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</si>
  <si>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</si>
  <si>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</si>
  <si>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</si>
  <si>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</si>
  <si>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</si>
  <si>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</si>
  <si>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</si>
  <si>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</si>
  <si>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</si>
  <si>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</si>
  <si>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</si>
  <si>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</si>
  <si>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</si>
  <si>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</si>
  <si>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</si>
  <si>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</si>
  <si>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</si>
  <si>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</si>
  <si>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</si>
  <si>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</si>
  <si>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</si>
  <si>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</si>
  <si>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</si>
  <si>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</si>
  <si>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</si>
  <si>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</si>
  <si>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</si>
  <si>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</si>
  <si>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</si>
  <si>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</si>
  <si>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</si>
  <si>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</si>
  <si>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</si>
  <si>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</si>
  <si>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</si>
  <si>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</si>
  <si>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</si>
  <si>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</si>
  <si>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</si>
  <si>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</si>
  <si>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</si>
  <si>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</si>
  <si>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</si>
  <si>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</si>
  <si>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</si>
  <si>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</si>
  <si>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</si>
  <si>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</si>
  <si>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</si>
  <si>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</si>
  <si>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</si>
  <si>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</si>
  <si>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</si>
  <si>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</si>
  <si>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</si>
  <si>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</si>
  <si>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</si>
  <si>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</si>
  <si>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</si>
  <si>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</si>
  <si>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</si>
  <si>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</si>
  <si>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</si>
  <si>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</si>
  <si>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</si>
  <si>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</si>
  <si>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</si>
  <si>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</si>
  <si>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</si>
  <si>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</si>
  <si>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</si>
  <si>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</si>
  <si>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</si>
  <si>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</si>
  <si>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</si>
  <si>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</si>
  <si>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</si>
  <si>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</si>
  <si>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</si>
  <si>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</si>
  <si>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</si>
  <si>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</si>
  <si>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</si>
  <si>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</si>
  <si>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</si>
  <si>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</si>
  <si>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</si>
  <si>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</si>
  <si>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</si>
  <si>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</si>
  <si>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</si>
  <si>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</si>
  <si>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</si>
  <si>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</si>
  <si>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</si>
  <si>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</si>
  <si>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</si>
  <si>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</si>
  <si>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</si>
  <si>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</si>
  <si>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</si>
  <si>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</si>
  <si>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</si>
  <si>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</si>
  <si>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</si>
  <si>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</si>
  <si>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</si>
  <si>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</si>
  <si>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</si>
  <si>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</si>
  <si>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</si>
  <si>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</si>
  <si>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</si>
  <si>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</si>
  <si>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</si>
  <si>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</si>
  <si>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</si>
  <si>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</si>
  <si>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</si>
  <si>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</si>
  <si>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</si>
  <si>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</si>
  <si>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</si>
  <si>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</si>
  <si>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</si>
  <si>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</si>
  <si>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</si>
  <si>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</si>
  <si>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</si>
  <si>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</si>
  <si>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</si>
  <si>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</si>
  <si>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</si>
  <si>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</si>
  <si>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</si>
  <si>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</si>
  <si>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</si>
  <si>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</si>
  <si>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</si>
  <si>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</si>
  <si>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</si>
  <si>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</si>
  <si>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</si>
  <si>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</si>
  <si>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</si>
  <si>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</si>
  <si>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</si>
  <si>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</si>
  <si>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</si>
  <si>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</si>
  <si>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</si>
  <si>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</si>
  <si>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</si>
  <si>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</si>
  <si>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</si>
  <si>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</si>
  <si>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</si>
  <si>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</si>
  <si>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</si>
  <si>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</si>
  <si>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</si>
  <si>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</si>
  <si>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</si>
  <si>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</si>
  <si>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</si>
  <si>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</si>
  <si>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</si>
  <si>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</si>
  <si>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</si>
  <si>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</si>
  <si>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</si>
  <si>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</si>
  <si>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</si>
  <si>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</si>
  <si>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</si>
  <si>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</si>
  <si>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</si>
  <si>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</si>
  <si>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</si>
  <si>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</si>
  <si>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</si>
  <si>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</si>
  <si>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</si>
  <si>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</si>
  <si>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</si>
  <si>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</si>
  <si>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</si>
  <si>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</si>
  <si>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</si>
  <si>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</si>
  <si>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</si>
  <si>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</si>
  <si>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</si>
  <si>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</si>
  <si>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</si>
  <si>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</si>
  <si>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</si>
  <si>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</si>
  <si>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</si>
  <si>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</si>
  <si>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</si>
  <si>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</si>
  <si>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</si>
  <si>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</si>
  <si>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</si>
  <si>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</si>
  <si>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</si>
  <si>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</si>
  <si>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</si>
  <si>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</si>
  <si>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</si>
  <si>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</si>
  <si>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</si>
  <si>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</si>
  <si>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</si>
  <si>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</si>
  <si>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</si>
  <si>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</si>
  <si>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</si>
  <si>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</si>
  <si>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</si>
  <si>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</si>
  <si>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</si>
  <si>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</si>
  <si>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</si>
  <si>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</si>
  <si>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</si>
  <si>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</si>
  <si>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</si>
  <si>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</si>
  <si>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</si>
  <si>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</si>
  <si>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</si>
  <si>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</si>
  <si>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</si>
  <si>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</si>
  <si>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</si>
  <si>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</si>
  <si>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</si>
  <si>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</si>
  <si>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</si>
  <si>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</si>
  <si>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</si>
  <si>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</si>
  <si>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</si>
  <si>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</si>
  <si>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</si>
  <si>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</si>
  <si>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</si>
  <si>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</si>
  <si>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</si>
  <si>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</si>
  <si>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</si>
  <si>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</si>
  <si>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</si>
  <si>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</si>
  <si>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</si>
  <si>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</si>
  <si>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</si>
  <si>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</si>
  <si>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</si>
  <si>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</si>
  <si>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</si>
  <si>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</si>
  <si>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</si>
  <si>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</si>
  <si>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</si>
  <si>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</si>
  <si>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</si>
  <si>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</si>
  <si>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</si>
  <si>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</si>
  <si>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</si>
  <si>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</si>
  <si>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</si>
  <si>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</si>
  <si>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</si>
  <si>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</si>
  <si>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</si>
  <si>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</si>
  <si>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</si>
  <si>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</si>
  <si>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</si>
  <si>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</si>
  <si>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</si>
  <si>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</si>
  <si>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</si>
  <si>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</si>
  <si>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</si>
  <si>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</si>
  <si>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</si>
  <si>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</si>
  <si>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</si>
  <si>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</si>
  <si>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</si>
  <si>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</si>
  <si>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</si>
  <si>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</si>
  <si>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</si>
  <si>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</si>
  <si>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</si>
  <si>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</si>
  <si>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</si>
  <si>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</si>
  <si>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</si>
  <si>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</si>
  <si>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</si>
  <si>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</si>
  <si>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</si>
  <si>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</si>
  <si>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</si>
  <si>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</si>
  <si>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</si>
  <si>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</si>
  <si>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</si>
  <si>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</si>
  <si>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</si>
  <si>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</si>
  <si>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</si>
  <si>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</si>
  <si>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</si>
  <si>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</si>
  <si>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</si>
  <si>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</si>
  <si>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</si>
  <si>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</si>
  <si>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</si>
  <si>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</si>
  <si>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</si>
  <si>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</si>
  <si>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</si>
  <si>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</si>
  <si>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</si>
  <si>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</si>
  <si>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</si>
  <si>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</si>
  <si>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</si>
  <si>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</si>
  <si>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</si>
  <si>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</si>
  <si>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</si>
  <si>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</si>
  <si>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</si>
  <si>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</si>
  <si>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</si>
  <si>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</si>
  <si>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</si>
  <si>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</si>
  <si>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</si>
  <si>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</si>
  <si>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</si>
  <si>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</si>
  <si>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</si>
  <si>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</si>
  <si>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</si>
  <si>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</si>
  <si>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</si>
  <si>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</si>
  <si>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</si>
  <si>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</si>
  <si>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</si>
  <si>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</si>
  <si>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</si>
  <si>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</si>
  <si>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</si>
  <si>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</si>
  <si>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</si>
  <si>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</si>
  <si>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</si>
  <si>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</si>
  <si>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</si>
  <si>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</si>
  <si>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</si>
  <si>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</si>
  <si>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</si>
  <si>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</si>
  <si>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</si>
  <si>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</si>
  <si>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</si>
  <si>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</si>
  <si>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</si>
  <si>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</si>
  <si>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</si>
  <si>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</si>
  <si>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</si>
  <si>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</si>
  <si>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</si>
  <si>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</si>
  <si>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</si>
  <si>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</si>
  <si>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</si>
  <si>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</si>
  <si>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</si>
  <si>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</si>
  <si>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</si>
  <si>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</si>
  <si>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</si>
  <si>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</si>
  <si>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</si>
  <si>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</si>
  <si>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</si>
  <si>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</si>
  <si>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</si>
  <si>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</si>
  <si>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</si>
  <si>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</si>
  <si>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</si>
  <si>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</si>
  <si>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</si>
  <si>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</si>
  <si>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</si>
  <si>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</si>
  <si>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</si>
  <si>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</si>
  <si>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</si>
  <si>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</si>
  <si>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</si>
  <si>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</si>
  <si>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</si>
  <si>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</si>
  <si>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</si>
  <si>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</si>
  <si>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</si>
  <si>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</si>
  <si>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</si>
  <si>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</si>
  <si>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</si>
  <si>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</si>
  <si>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</si>
  <si>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</si>
  <si>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</si>
  <si>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</si>
  <si>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</si>
  <si>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</si>
  <si>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</si>
  <si>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</si>
  <si>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</si>
  <si>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</si>
  <si>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</si>
  <si>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</si>
  <si>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</si>
  <si>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</si>
  <si>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</si>
  <si>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</si>
  <si>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</si>
  <si>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</si>
  <si>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</si>
  <si>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</si>
  <si>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</si>
  <si>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</si>
  <si>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</si>
  <si>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</si>
  <si>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</si>
  <si>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</si>
  <si>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</si>
  <si>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</si>
  <si>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</si>
  <si>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</si>
  <si>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</si>
  <si>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</si>
  <si>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</si>
  <si>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</si>
  <si>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</si>
  <si>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</si>
  <si>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</si>
  <si>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</si>
  <si>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</si>
  <si>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</si>
  <si>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</si>
  <si>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</si>
  <si>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</si>
  <si>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</si>
  <si>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</si>
  <si>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</si>
  <si>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</si>
  <si>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</si>
  <si>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</si>
  <si>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</si>
  <si>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</si>
  <si>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</si>
  <si>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</si>
  <si>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</si>
  <si>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</si>
  <si>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</si>
  <si>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</si>
  <si>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</si>
  <si>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</si>
  <si>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</si>
  <si>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</si>
  <si>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</si>
  <si>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</si>
  <si>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</si>
  <si>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</si>
  <si>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</si>
  <si>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</si>
  <si>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</si>
  <si>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</si>
  <si>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</si>
  <si>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</si>
  <si>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</si>
  <si>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</si>
  <si>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</si>
  <si>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</si>
  <si>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</si>
  <si>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</si>
  <si>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</si>
  <si>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</si>
  <si>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</si>
  <si>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</si>
  <si>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</si>
  <si>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</si>
  <si>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</si>
  <si>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</si>
  <si>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</si>
  <si>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</si>
  <si>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</si>
  <si>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</si>
  <si>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</si>
  <si>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</si>
  <si>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</si>
  <si>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</si>
  <si>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</si>
  <si>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</si>
  <si>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</si>
  <si>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</si>
  <si>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</si>
  <si>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</si>
  <si>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</si>
  <si>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</si>
  <si>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</si>
  <si>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</si>
  <si>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</si>
  <si>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</si>
  <si>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</si>
  <si>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</si>
  <si>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</si>
  <si>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</si>
  <si>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</si>
  <si>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</si>
  <si>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</si>
  <si>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</si>
  <si>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</si>
  <si>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</si>
  <si>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</si>
  <si>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</si>
  <si>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</si>
  <si>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</si>
  <si>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</si>
  <si>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</si>
  <si>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</si>
  <si>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</si>
  <si>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</si>
  <si>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</si>
  <si>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</si>
  <si>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</si>
  <si>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</si>
  <si>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</si>
  <si>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</si>
  <si>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</si>
  <si>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</si>
  <si>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</si>
  <si>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</si>
  <si>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</si>
  <si>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</si>
  <si>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</si>
  <si>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</si>
  <si>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</si>
  <si>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</si>
  <si>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</si>
  <si>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</si>
  <si>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</si>
  <si>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</si>
  <si>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</si>
  <si>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</si>
  <si>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</si>
  <si>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</si>
  <si>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</si>
  <si>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</si>
  <si>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</si>
  <si>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</si>
  <si>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</si>
  <si>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</si>
  <si>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</si>
  <si>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</si>
  <si>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</si>
  <si>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</si>
  <si>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</si>
  <si>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</si>
  <si>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</si>
  <si>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</si>
  <si>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</si>
  <si>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</si>
  <si>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</si>
  <si>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</si>
  <si>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</si>
  <si>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</si>
  <si>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</si>
  <si>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</si>
  <si>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</si>
  <si>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</si>
  <si>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</si>
  <si>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</si>
  <si>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</si>
  <si>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</si>
  <si>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</si>
  <si>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</si>
  <si>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</si>
  <si>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</si>
  <si>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</si>
  <si>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</si>
  <si>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</si>
  <si>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</si>
  <si>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</si>
  <si>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</si>
  <si>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</si>
  <si>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</si>
  <si>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</si>
  <si>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</si>
  <si>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</si>
  <si>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</si>
  <si>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</si>
  <si>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</si>
  <si>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</si>
  <si>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</si>
  <si>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</si>
  <si>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</si>
  <si>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</si>
  <si>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</si>
  <si>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</si>
  <si>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</si>
  <si>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</si>
  <si>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</si>
  <si>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</si>
  <si>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</si>
  <si>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</si>
  <si>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</si>
  <si>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</si>
  <si>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</si>
  <si>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</si>
  <si>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</si>
  <si>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</si>
  <si>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</si>
  <si>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</si>
  <si>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</si>
  <si>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</si>
  <si>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</si>
  <si>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</si>
  <si>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</si>
  <si>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</si>
  <si>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</si>
  <si>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</si>
  <si>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</si>
  <si>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</si>
  <si>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</si>
  <si>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</si>
  <si>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</si>
  <si>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</si>
  <si>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</si>
  <si>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</si>
  <si>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</si>
  <si>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</si>
  <si>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</si>
  <si>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</si>
  <si>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</si>
  <si>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</si>
  <si>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</si>
  <si>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</si>
  <si>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</si>
  <si>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</si>
  <si>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</si>
  <si>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</si>
  <si>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</si>
  <si>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</si>
  <si>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</si>
  <si>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</si>
  <si>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</si>
  <si>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</si>
  <si>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</si>
  <si>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</si>
  <si>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</si>
  <si>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</si>
  <si>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</si>
  <si>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</si>
  <si>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</si>
  <si>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</si>
  <si>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</si>
  <si>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</si>
  <si>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</si>
  <si>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</si>
  <si>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</si>
  <si>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</si>
  <si>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</si>
  <si>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</si>
  <si>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</si>
  <si>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</si>
  <si>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</si>
  <si>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</si>
  <si>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</si>
  <si>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</si>
  <si>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</si>
  <si>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</si>
  <si>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</si>
  <si>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</si>
  <si>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</si>
  <si>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</si>
  <si>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</si>
  <si>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</si>
  <si>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</si>
  <si>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</si>
  <si>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</si>
  <si>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</si>
  <si>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</si>
  <si>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</si>
  <si>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</si>
  <si>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</si>
  <si>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</si>
  <si>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</si>
  <si>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</si>
  <si>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</si>
  <si>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</si>
  <si>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</si>
  <si>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</si>
  <si>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</si>
  <si>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</si>
  <si>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</si>
  <si>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</si>
  <si>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</si>
  <si>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</si>
  <si>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</si>
  <si>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</si>
  <si>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</si>
  <si>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</si>
  <si>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</si>
  <si>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</si>
  <si>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</si>
  <si>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</si>
  <si>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</si>
  <si>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</si>
  <si>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</si>
  <si>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</si>
  <si>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</si>
  <si>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</si>
  <si>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</si>
  <si>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</si>
  <si>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</si>
  <si>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</si>
  <si>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</si>
  <si>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</si>
  <si>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</si>
  <si>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</si>
  <si>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</si>
  <si>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</si>
  <si>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</si>
  <si>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</si>
  <si>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</si>
  <si>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</si>
  <si>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</si>
  <si>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</si>
  <si>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</si>
  <si>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</si>
  <si>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</si>
  <si>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</si>
  <si>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</si>
  <si>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</si>
  <si>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</si>
  <si>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</si>
  <si>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</si>
  <si>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</si>
  <si>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</si>
  <si>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</si>
  <si>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</si>
  <si>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</si>
  <si>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</si>
  <si>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</si>
  <si>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</si>
  <si>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</si>
  <si>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</si>
  <si>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</si>
  <si>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</si>
  <si>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</si>
  <si>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</si>
  <si>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</si>
  <si>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</si>
  <si>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</si>
  <si>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</si>
  <si>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</si>
  <si>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</si>
  <si>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</si>
  <si>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</si>
  <si>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</si>
  <si>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</si>
  <si>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</si>
  <si>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</si>
  <si>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</si>
  <si>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</si>
  <si>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</si>
  <si>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</si>
  <si>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</si>
  <si>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</si>
  <si>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</si>
  <si>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</si>
  <si>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</si>
  <si>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</si>
  <si>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</si>
  <si>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</si>
  <si>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</si>
  <si>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</si>
  <si>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</si>
  <si>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</si>
  <si>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</si>
  <si>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</si>
  <si>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</si>
  <si>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</si>
  <si>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</si>
  <si>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</si>
  <si>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</si>
  <si>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</si>
  <si>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</si>
  <si>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</si>
  <si>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</si>
  <si>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</si>
  <si>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</si>
  <si>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</si>
  <si>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</si>
  <si>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</si>
  <si>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</si>
  <si>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</si>
  <si>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</si>
  <si>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</si>
  <si>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</si>
  <si>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</si>
  <si>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</si>
  <si>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</si>
  <si>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</si>
  <si>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</si>
  <si>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</si>
  <si>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</si>
  <si>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</si>
  <si>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</si>
  <si>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</si>
  <si>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</si>
  <si>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</si>
  <si>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</si>
  <si>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</si>
  <si>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</si>
  <si>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</si>
  <si>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</si>
  <si>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</si>
  <si>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</si>
  <si>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</si>
  <si>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</si>
  <si>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</si>
  <si>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</si>
  <si>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</si>
  <si>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</si>
  <si>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</si>
  <si>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</si>
  <si>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</si>
  <si>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</si>
  <si>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</si>
  <si>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</si>
  <si>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</si>
  <si>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</si>
  <si>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</si>
  <si>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</si>
  <si>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</si>
  <si>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</si>
  <si>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</si>
  <si>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</si>
  <si>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</si>
  <si>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</si>
  <si>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</si>
  <si>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</si>
  <si>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</si>
  <si>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</si>
  <si>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</si>
  <si>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</si>
  <si>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</si>
  <si>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</si>
  <si>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</si>
  <si>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</si>
  <si>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</si>
  <si>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</si>
  <si>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</si>
  <si>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</si>
  <si>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</si>
  <si>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</si>
  <si>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</si>
  <si>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</si>
  <si>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</si>
  <si>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</si>
  <si>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</si>
  <si>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</si>
  <si>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</si>
  <si>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</si>
  <si>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</si>
  <si>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</si>
  <si>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</si>
  <si>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</si>
  <si>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</si>
  <si>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</si>
  <si>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</si>
  <si>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</si>
  <si>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</si>
  <si>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</si>
  <si>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</si>
  <si>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</si>
  <si>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</si>
  <si>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</si>
  <si>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</si>
  <si>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</si>
  <si>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</si>
  <si>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</si>
  <si>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</si>
  <si>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</si>
  <si>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</si>
  <si>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</si>
  <si>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</si>
  <si>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</si>
  <si>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</si>
  <si>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</si>
  <si>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</si>
  <si>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</si>
  <si>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</si>
  <si>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</si>
  <si>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</si>
  <si>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</si>
  <si>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</si>
  <si>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</si>
  <si>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</si>
  <si>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</si>
  <si>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</si>
  <si>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</si>
  <si>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</si>
  <si>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</si>
  <si>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</si>
  <si>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</si>
  <si>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</si>
  <si>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</si>
  <si>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</si>
  <si>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</si>
  <si>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</si>
  <si>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</si>
  <si>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</si>
  <si>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</si>
  <si>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</si>
  <si>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</si>
  <si>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</si>
  <si>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</si>
  <si>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</si>
  <si>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</si>
  <si>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</si>
  <si>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</si>
  <si>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</si>
  <si>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</si>
  <si>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</si>
  <si>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</si>
  <si>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</si>
  <si>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</si>
  <si>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</si>
  <si>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</si>
  <si>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</si>
  <si>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</si>
  <si>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</si>
  <si>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</si>
  <si>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</si>
  <si>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</si>
  <si>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</si>
  <si>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</si>
  <si>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</si>
  <si>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</si>
  <si>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</si>
  <si>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</si>
  <si>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</si>
  <si>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</si>
  <si>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</si>
  <si>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</si>
  <si>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</si>
  <si>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</si>
  <si>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</si>
  <si>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</si>
  <si>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</si>
  <si>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</si>
  <si>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</si>
  <si>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</si>
  <si>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</si>
  <si>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</si>
  <si>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</si>
  <si>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</si>
  <si>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</si>
  <si>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</si>
  <si>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</si>
  <si>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</si>
  <si>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</si>
  <si>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</si>
  <si>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</si>
  <si>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</si>
  <si>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</si>
  <si>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</si>
  <si>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</si>
  <si>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</si>
  <si>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</si>
  <si>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</si>
  <si>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</si>
  <si>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</si>
  <si>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</si>
  <si>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</si>
  <si>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</si>
  <si>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</si>
  <si>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</si>
  <si>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</si>
  <si>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</si>
  <si>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</si>
  <si>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</si>
  <si>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</si>
  <si>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</si>
  <si>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</si>
  <si>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</si>
  <si>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</si>
  <si>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</si>
  <si>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</si>
  <si>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</si>
  <si>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</si>
  <si>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</si>
  <si>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</si>
  <si>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</si>
  <si>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</si>
  <si>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</si>
  <si>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</si>
  <si>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</si>
  <si>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</si>
  <si>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</si>
  <si>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</si>
  <si>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</si>
  <si>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</si>
  <si>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</si>
  <si>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</si>
  <si>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</si>
  <si>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</si>
  <si>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</si>
  <si>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</si>
  <si>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</si>
  <si>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</si>
  <si>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</si>
  <si>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</si>
  <si>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</si>
  <si>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</si>
  <si>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</si>
  <si>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</si>
  <si>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</si>
  <si>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</si>
  <si>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</si>
  <si>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</si>
  <si>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</si>
  <si>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</si>
  <si>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</si>
  <si>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</si>
  <si>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</si>
  <si>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</si>
  <si>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</si>
  <si>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</si>
  <si>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</si>
  <si>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</si>
  <si>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</si>
  <si>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</si>
  <si>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</si>
  <si>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</si>
  <si>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</si>
  <si>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</si>
  <si>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</si>
  <si>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</si>
  <si>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</si>
  <si>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</si>
  <si>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</si>
  <si>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</si>
  <si>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</si>
  <si>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</si>
  <si>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</si>
  <si>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</si>
  <si>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</si>
  <si>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</si>
  <si>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</si>
  <si>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</si>
  <si>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</si>
  <si>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</si>
  <si>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</si>
  <si>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</si>
  <si>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</si>
  <si>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</si>
  <si>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</si>
  <si>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</si>
  <si>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</si>
  <si>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</si>
  <si>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</si>
  <si>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</si>
  <si>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</si>
  <si>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</si>
  <si>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</si>
  <si>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</si>
  <si>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</si>
  <si>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</si>
  <si>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</si>
  <si>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</si>
  <si>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</si>
  <si>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</si>
  <si>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</si>
  <si>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</si>
  <si>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</si>
  <si>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</si>
  <si>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</si>
  <si>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</si>
  <si>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</si>
  <si>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</si>
  <si>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</si>
  <si>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</si>
  <si>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</si>
  <si>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</si>
  <si>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</si>
  <si>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</si>
  <si>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</si>
  <si>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</si>
  <si>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</si>
  <si>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</si>
  <si>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</si>
  <si>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</si>
  <si>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</si>
  <si>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</si>
  <si>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</si>
  <si>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</si>
  <si>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</si>
  <si>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</si>
  <si>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</si>
  <si>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</si>
  <si>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</si>
  <si>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</si>
  <si>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</si>
  <si>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</si>
  <si>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</si>
  <si>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</si>
  <si>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</si>
  <si>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</si>
  <si>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</si>
  <si>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</si>
  <si>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</si>
  <si>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</si>
  <si>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</si>
  <si>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</si>
  <si>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</si>
  <si>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</si>
  <si>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</si>
  <si>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</si>
  <si>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</si>
  <si>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</si>
  <si>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</si>
  <si>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</si>
  <si>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</si>
  <si>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</si>
  <si>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</si>
  <si>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</si>
  <si>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</si>
  <si>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</si>
  <si>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</si>
  <si>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</si>
  <si>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</si>
  <si>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</si>
  <si>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</si>
  <si>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</si>
  <si>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</si>
  <si>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</si>
  <si>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</si>
  <si>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</si>
  <si>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</si>
  <si>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</si>
  <si>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</si>
  <si>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</si>
  <si>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</si>
  <si>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</si>
  <si>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</si>
  <si>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</si>
  <si>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</si>
  <si>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</si>
  <si>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</si>
  <si>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</si>
  <si>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</si>
  <si>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</si>
  <si>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</si>
  <si>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</si>
  <si>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</si>
  <si>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</si>
  <si>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</si>
  <si>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</si>
  <si>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</si>
  <si>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</si>
  <si>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</si>
  <si>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</si>
  <si>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</si>
  <si>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</si>
  <si>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</si>
  <si>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</si>
  <si>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</si>
  <si>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</si>
  <si>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</si>
  <si>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</si>
  <si>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</si>
  <si>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</si>
  <si>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</si>
  <si>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</si>
  <si>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</si>
  <si>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</si>
  <si>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</si>
  <si>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</si>
  <si>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</si>
  <si>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</si>
  <si>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</si>
  <si>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</si>
  <si>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</si>
  <si>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</si>
  <si>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</si>
  <si>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</si>
  <si>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</si>
  <si>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</si>
  <si>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</si>
  <si>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</si>
  <si>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</si>
  <si>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</si>
  <si>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</si>
  <si>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</si>
  <si>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</si>
  <si>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</si>
  <si>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</si>
  <si>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</si>
  <si>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</si>
  <si>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</si>
  <si>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</si>
  <si>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</si>
  <si>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</si>
  <si>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</si>
  <si>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</si>
  <si>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</si>
  <si>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</si>
  <si>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</si>
  <si>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</si>
  <si>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</si>
  <si>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</si>
  <si>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</si>
  <si>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</si>
  <si>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</si>
  <si>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</si>
  <si>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</si>
  <si>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</si>
  <si>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</si>
  <si>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</si>
  <si>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</si>
  <si>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</si>
  <si>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</si>
  <si>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</si>
  <si>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</si>
  <si>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</si>
  <si>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</si>
  <si>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</si>
  <si>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</si>
  <si>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</si>
  <si>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</si>
  <si>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</si>
  <si>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</si>
  <si>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</si>
  <si>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</si>
  <si>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</si>
  <si>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</si>
  <si>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</si>
  <si>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</si>
  <si>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</si>
  <si>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</si>
  <si>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</si>
  <si>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</si>
  <si>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</si>
  <si>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</si>
  <si>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</si>
  <si>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</si>
  <si>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</si>
  <si>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</si>
  <si>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</si>
  <si>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</si>
  <si>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</si>
  <si>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</si>
  <si>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</si>
  <si>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</si>
  <si>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</si>
  <si>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</si>
  <si>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</si>
  <si>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</si>
  <si>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</si>
  <si>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</si>
  <si>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</si>
  <si>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</si>
  <si>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</si>
  <si>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</si>
  <si>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</si>
  <si>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</si>
  <si>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</si>
  <si>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</si>
  <si>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</si>
  <si>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</si>
  <si>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</si>
  <si>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</si>
  <si>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</si>
  <si>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</si>
  <si>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</si>
  <si>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</si>
  <si>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</si>
  <si>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</si>
  <si>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</si>
  <si>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</si>
  <si>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</si>
  <si>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</si>
  <si>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</si>
  <si>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</si>
  <si>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</si>
  <si>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</si>
  <si>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</si>
  <si>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</si>
  <si>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</si>
  <si>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</si>
  <si>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</si>
  <si>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</si>
  <si>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</si>
  <si>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</si>
  <si>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</si>
  <si>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</si>
  <si>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</si>
  <si>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</si>
  <si>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</si>
  <si>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</si>
  <si>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</si>
  <si>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</si>
  <si>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</si>
  <si>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</si>
  <si>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</si>
  <si>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</si>
  <si>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</si>
  <si>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</si>
  <si>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</si>
  <si>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</si>
  <si>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</si>
  <si>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</si>
  <si>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</si>
  <si>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</si>
  <si>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</si>
  <si>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</si>
  <si>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</si>
  <si>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</si>
  <si>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</si>
  <si>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</si>
  <si>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</si>
  <si>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</si>
  <si>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</si>
  <si>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</si>
  <si>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</si>
  <si>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</si>
  <si>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</si>
  <si>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</si>
  <si>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</si>
  <si>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</si>
  <si>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</si>
  <si>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</si>
  <si>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</si>
  <si>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</si>
  <si>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</si>
  <si>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</si>
  <si>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</si>
  <si>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</si>
  <si>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</si>
  <si>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</si>
  <si>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</si>
  <si>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</si>
  <si>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</si>
  <si>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</si>
  <si>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</si>
  <si>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</si>
  <si>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</si>
  <si>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</si>
  <si>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</si>
  <si>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</si>
  <si>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</si>
  <si>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</si>
  <si>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</si>
  <si>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</si>
  <si>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</si>
  <si>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</si>
  <si>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</si>
  <si>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</si>
  <si>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</si>
  <si>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</si>
  <si>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</si>
  <si>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</si>
  <si>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</si>
  <si>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</si>
  <si>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</si>
  <si>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</si>
  <si>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</si>
  <si>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</si>
  <si>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</si>
  <si>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</si>
  <si>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</si>
  <si>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</si>
  <si>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</si>
  <si>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</si>
  <si>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</si>
  <si>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</si>
  <si>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</si>
  <si>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</si>
  <si>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</si>
  <si>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</si>
  <si>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</si>
  <si>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</si>
  <si>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</si>
  <si>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</si>
  <si>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</si>
  <si>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</si>
  <si>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</si>
  <si>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</si>
  <si>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</si>
  <si>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</si>
  <si>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</si>
  <si>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</si>
  <si>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</si>
  <si>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</si>
  <si>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</si>
  <si>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</si>
  <si>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</si>
  <si>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</si>
  <si>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</si>
  <si>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</si>
  <si>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</si>
  <si>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</si>
  <si>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</si>
  <si>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</si>
  <si>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</si>
  <si>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</si>
  <si>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</si>
  <si>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</si>
  <si>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</si>
  <si>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</si>
  <si>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</si>
  <si>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</si>
  <si>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</si>
  <si>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</si>
  <si>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</si>
  <si>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</si>
  <si>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</si>
  <si>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</si>
  <si>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</si>
  <si>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</si>
  <si>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</si>
  <si>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</si>
  <si>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</si>
  <si>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</si>
  <si>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</si>
  <si>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</si>
  <si>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</si>
  <si>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</si>
  <si>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</si>
  <si>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</si>
  <si>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</si>
  <si>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</si>
  <si>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</si>
  <si>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</si>
  <si>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</si>
  <si>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</si>
  <si>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</si>
  <si>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</si>
  <si>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</si>
  <si>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</si>
  <si>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</si>
  <si>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</si>
  <si>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</si>
  <si>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</si>
  <si>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</si>
  <si>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</si>
  <si>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</si>
  <si>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</si>
  <si>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</si>
  <si>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</si>
  <si>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</si>
  <si>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</si>
  <si>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</si>
  <si>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</si>
  <si>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</si>
  <si>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</si>
  <si>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</si>
  <si>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</si>
  <si>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</si>
  <si>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</si>
  <si>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</si>
  <si>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</si>
  <si>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</si>
  <si>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</si>
  <si>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</si>
  <si>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</si>
  <si>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</si>
  <si>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</si>
  <si>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</si>
  <si>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</si>
  <si>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</si>
  <si>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</si>
  <si>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</si>
  <si>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</si>
  <si>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</si>
  <si>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</si>
  <si>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</si>
  <si>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</si>
  <si>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</si>
  <si>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</si>
  <si>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</si>
  <si>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</si>
  <si>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</si>
  <si>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</si>
  <si>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</si>
  <si>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</si>
  <si>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</si>
  <si>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</si>
  <si>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</si>
  <si>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</si>
  <si>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</si>
  <si>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</si>
  <si>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</si>
  <si>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</si>
  <si>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</si>
  <si>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</si>
  <si>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</si>
  <si>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</si>
  <si>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</si>
  <si>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</si>
  <si>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</si>
  <si>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</si>
  <si>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</si>
  <si>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</si>
  <si>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</si>
  <si>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</si>
  <si>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</si>
  <si>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</si>
  <si>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</si>
  <si>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</si>
  <si>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</si>
  <si>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</si>
  <si>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</si>
  <si>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</si>
  <si>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</si>
  <si>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</si>
  <si>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</si>
  <si>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</si>
  <si>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</si>
  <si>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</si>
  <si>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</si>
  <si>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</si>
  <si>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</si>
  <si>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</si>
  <si>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</si>
  <si>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</si>
  <si>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</si>
  <si>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</si>
  <si>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</si>
  <si>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</si>
  <si>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</si>
  <si>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</si>
  <si>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</si>
  <si>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</si>
  <si>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</si>
  <si>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</si>
  <si>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</si>
  <si>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</si>
  <si>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</si>
  <si>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</si>
  <si>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</si>
  <si>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</si>
  <si>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</si>
  <si>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</si>
  <si>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</si>
  <si>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</si>
  <si>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</si>
  <si>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</si>
  <si>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</si>
  <si>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</si>
  <si>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</si>
  <si>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</si>
  <si>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</si>
  <si>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</si>
  <si>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</si>
  <si>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</si>
  <si>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</si>
  <si>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</si>
  <si>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</si>
  <si>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</si>
  <si>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</si>
  <si>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</si>
  <si>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</si>
  <si>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</si>
  <si>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</si>
  <si>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</si>
  <si>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</si>
  <si>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</si>
  <si>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</si>
  <si>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</si>
  <si>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</si>
  <si>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</si>
  <si>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</si>
  <si>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</si>
  <si>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</si>
  <si>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</si>
  <si>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</si>
  <si>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</si>
  <si>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</si>
  <si>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</si>
  <si>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</si>
  <si>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</si>
  <si>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</si>
  <si>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</si>
  <si>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</si>
  <si>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</si>
  <si>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</si>
  <si>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</si>
  <si>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</si>
  <si>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</si>
  <si>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</si>
  <si>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</si>
  <si>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</si>
  <si>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</si>
  <si>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</si>
  <si>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</si>
  <si>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</si>
  <si>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</si>
  <si>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</si>
  <si>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</si>
  <si>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</si>
  <si>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</si>
  <si>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</si>
  <si>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</si>
  <si>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</si>
  <si>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</si>
  <si>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</si>
  <si>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</si>
  <si>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</si>
  <si>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</si>
  <si>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</si>
  <si>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</si>
  <si>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</si>
  <si>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</si>
  <si>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</si>
  <si>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</si>
  <si>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</si>
  <si>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</si>
  <si>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</si>
  <si>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</si>
  <si>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</si>
  <si>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</si>
  <si>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</si>
  <si>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</si>
  <si>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</si>
  <si>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</si>
  <si>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</si>
  <si>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</si>
  <si>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</si>
  <si>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</si>
  <si>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</si>
  <si>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</si>
  <si>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</si>
  <si>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</si>
  <si>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</si>
  <si>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</si>
  <si>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</si>
  <si>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</si>
  <si>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</si>
  <si>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</si>
  <si>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</si>
  <si>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</si>
  <si>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</si>
  <si>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</si>
  <si>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</si>
  <si>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</si>
  <si>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</si>
  <si>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</si>
  <si>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</si>
  <si>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</si>
  <si>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</si>
  <si>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</si>
  <si>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</si>
  <si>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</si>
  <si>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</si>
  <si>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</si>
  <si>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</si>
  <si>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</si>
  <si>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</si>
  <si>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</si>
  <si>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</si>
  <si>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</si>
  <si>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</si>
  <si>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</si>
  <si>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</si>
  <si>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</si>
  <si>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</si>
  <si>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</si>
  <si>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</si>
  <si>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</si>
  <si>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</si>
  <si>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</si>
  <si>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</si>
  <si>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</si>
  <si>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</si>
  <si>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</si>
  <si>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</si>
  <si>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</si>
  <si>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</si>
  <si>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</si>
  <si>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</si>
  <si>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</si>
  <si>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</si>
  <si>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</si>
  <si>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</si>
  <si>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</si>
  <si>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</si>
  <si>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</si>
  <si>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</si>
  <si>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</si>
  <si>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</si>
  <si>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</si>
  <si>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</si>
  <si>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</si>
  <si>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</si>
  <si>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</si>
  <si>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</si>
  <si>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</si>
  <si>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</si>
  <si>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</si>
  <si>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</si>
  <si>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</si>
  <si>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</si>
  <si>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</si>
  <si>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</si>
  <si>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</si>
  <si>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</si>
  <si>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</si>
  <si>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</si>
  <si>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</si>
  <si>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</si>
  <si>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</si>
  <si>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</si>
  <si>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</si>
  <si>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</si>
  <si>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</si>
  <si>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</si>
  <si>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</si>
  <si>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</si>
  <si>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</si>
  <si>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</si>
  <si>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</si>
  <si>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</si>
  <si>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</si>
  <si>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</si>
  <si>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</si>
  <si>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</si>
  <si>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</si>
  <si>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</si>
  <si>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</si>
  <si>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</si>
  <si>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</si>
  <si>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</si>
  <si>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</si>
  <si>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</si>
  <si>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</si>
  <si>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</si>
  <si>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</si>
  <si>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</si>
  <si>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</si>
  <si>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</si>
  <si>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</si>
  <si>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</si>
  <si>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</si>
  <si>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</si>
  <si>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</si>
  <si>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</si>
  <si>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</si>
  <si>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</si>
  <si>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</si>
  <si>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</si>
  <si>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</si>
  <si>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</si>
  <si>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</si>
  <si>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</si>
  <si>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</si>
  <si>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</si>
  <si>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</si>
  <si>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</si>
  <si>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</si>
  <si>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</si>
  <si>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</si>
  <si>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</si>
  <si>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</si>
  <si>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</si>
  <si>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</si>
  <si>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</si>
  <si>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</si>
  <si>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</si>
  <si>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</si>
  <si>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</si>
  <si>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</si>
  <si>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</si>
  <si>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</si>
  <si>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</si>
  <si>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</si>
  <si>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</si>
  <si>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</si>
  <si>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</si>
  <si>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</si>
  <si>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</si>
  <si>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</si>
  <si>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</si>
  <si>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</si>
  <si>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</si>
  <si>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</si>
  <si>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</si>
  <si>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</si>
  <si>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</si>
  <si>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</si>
  <si>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</si>
  <si>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</si>
  <si>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</si>
  <si>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</si>
  <si>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</si>
  <si>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</si>
  <si>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</si>
  <si>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</si>
  <si>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</si>
  <si>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</si>
  <si>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</si>
  <si>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</si>
  <si>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</si>
  <si>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</si>
  <si>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</si>
  <si>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</si>
  <si>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</si>
  <si>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</si>
  <si>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</si>
  <si>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</si>
  <si>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</si>
  <si>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</si>
  <si>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</si>
  <si>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</si>
  <si>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</si>
  <si>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</si>
  <si>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</si>
  <si>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</si>
  <si>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</si>
  <si>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</si>
  <si>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</si>
  <si>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</si>
  <si>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</si>
  <si>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</si>
  <si>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</si>
  <si>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</si>
  <si>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</si>
  <si>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</si>
  <si>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</si>
  <si>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</si>
  <si>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</si>
  <si>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</si>
  <si>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</si>
  <si>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</si>
  <si>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</si>
  <si>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</si>
  <si>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</si>
  <si>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</si>
  <si>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</si>
  <si>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</si>
  <si>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</si>
  <si>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</si>
  <si>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</si>
  <si>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</si>
  <si>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</si>
  <si>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</si>
  <si>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</si>
  <si>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</si>
  <si>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</si>
  <si>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</si>
  <si>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</si>
  <si>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</si>
  <si>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</si>
  <si>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</si>
  <si>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</si>
  <si>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</si>
  <si>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</si>
  <si>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</si>
  <si>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</si>
  <si>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</si>
  <si>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</si>
  <si>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</si>
  <si>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</si>
  <si>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</si>
  <si>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</si>
  <si>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</si>
  <si>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</si>
  <si>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</si>
  <si>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</si>
  <si>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</si>
  <si>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</si>
  <si>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</si>
  <si>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</si>
  <si>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</si>
  <si>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</si>
  <si>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</si>
  <si>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</si>
  <si>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</si>
  <si>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</si>
  <si>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</si>
  <si>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</si>
  <si>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</si>
  <si>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</si>
  <si>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</si>
  <si>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</si>
  <si>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</si>
  <si>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</si>
  <si>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</si>
  <si>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</si>
  <si>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</si>
  <si>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</si>
  <si>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</si>
  <si>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</si>
  <si>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</si>
  <si>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</si>
  <si>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</si>
  <si>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</si>
  <si>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</si>
  <si>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</si>
  <si>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</si>
  <si>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</si>
  <si>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</si>
  <si>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</si>
  <si>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</si>
  <si>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</si>
  <si>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</si>
  <si>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</si>
  <si>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</si>
  <si>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</si>
  <si>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</si>
  <si>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</si>
  <si>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</si>
  <si>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</si>
  <si>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</si>
  <si>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</si>
  <si>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</si>
  <si>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</si>
  <si>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</si>
  <si>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</si>
  <si>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</si>
  <si>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</si>
  <si>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</si>
  <si>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</si>
  <si>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</si>
  <si>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</si>
  <si>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</si>
  <si>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</si>
  <si>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</si>
  <si>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</si>
  <si>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</si>
  <si>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</si>
  <si>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</si>
  <si>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</si>
  <si>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</si>
  <si>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</si>
  <si>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</si>
  <si>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</si>
  <si>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</si>
  <si>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</si>
  <si>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</si>
  <si>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</si>
  <si>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</si>
  <si>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</si>
  <si>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</si>
  <si>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</si>
  <si>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</si>
  <si>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</si>
  <si>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</si>
  <si>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</si>
  <si>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</si>
  <si>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</si>
  <si>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</si>
  <si>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</si>
  <si>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</si>
  <si>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</si>
  <si>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</si>
  <si>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</si>
  <si>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</si>
  <si>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</si>
  <si>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</si>
  <si>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</si>
  <si>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</si>
  <si>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</si>
  <si>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</si>
  <si>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</si>
  <si>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</si>
  <si>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</si>
  <si>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</si>
  <si>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</si>
  <si>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</si>
  <si>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</si>
  <si>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</si>
  <si>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</si>
  <si>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</si>
  <si>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</si>
  <si>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</si>
  <si>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</si>
  <si>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</si>
  <si>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</si>
  <si>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</si>
  <si>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</si>
  <si>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</si>
  <si>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</si>
  <si>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</si>
  <si>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</si>
  <si>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</si>
  <si>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</si>
  <si>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</si>
  <si>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</si>
  <si>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</si>
  <si>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</si>
  <si>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</si>
  <si>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</si>
  <si>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</si>
  <si>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</si>
  <si>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</si>
  <si>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</si>
  <si>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</si>
  <si>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</si>
  <si>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</si>
  <si>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</si>
  <si>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</si>
  <si>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</si>
  <si>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</si>
  <si>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</si>
  <si>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</si>
  <si>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</si>
  <si>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</si>
  <si>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</si>
  <si>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</si>
  <si>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</si>
  <si>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</si>
  <si>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</si>
  <si>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</si>
  <si>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</si>
  <si>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</si>
  <si>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</si>
  <si>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</si>
  <si>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</si>
  <si>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</si>
  <si>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</si>
  <si>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</si>
  <si>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</si>
  <si>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</si>
  <si>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</si>
  <si>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</si>
  <si>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</si>
  <si>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</si>
  <si>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</si>
  <si>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</si>
  <si>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</si>
  <si>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</si>
  <si>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</si>
  <si>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</si>
  <si>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</si>
  <si>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</si>
  <si>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</si>
  <si>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</si>
  <si>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</si>
  <si>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</si>
  <si>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</si>
  <si>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</si>
  <si>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</si>
  <si>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</si>
  <si>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</si>
  <si>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</si>
  <si>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</si>
  <si>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</si>
  <si>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</si>
  <si>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</si>
  <si>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</si>
  <si>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</si>
  <si>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</si>
  <si>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</si>
  <si>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</si>
  <si>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</si>
  <si>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</si>
  <si>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</si>
  <si>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</si>
  <si>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</si>
  <si>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</si>
  <si>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</si>
  <si>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</si>
  <si>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</si>
  <si>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</si>
  <si>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</si>
  <si>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</si>
  <si>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</si>
  <si>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</si>
  <si>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</si>
  <si>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</si>
  <si>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</si>
  <si>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</si>
  <si>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</si>
  <si>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</si>
  <si>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</si>
  <si>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</si>
  <si>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</si>
  <si>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</si>
  <si>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</si>
  <si>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</si>
  <si>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</si>
  <si>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</si>
  <si>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</si>
  <si>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</si>
  <si>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</si>
  <si>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</si>
  <si>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</si>
  <si>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</si>
  <si>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</si>
  <si>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</si>
  <si>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</si>
  <si>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</si>
  <si>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</si>
  <si>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</si>
  <si>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</si>
  <si>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</si>
  <si>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</si>
  <si>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</si>
  <si>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</si>
  <si>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</si>
  <si>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</si>
  <si>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</si>
  <si>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</si>
  <si>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</si>
  <si>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</si>
  <si>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</si>
  <si>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</si>
  <si>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</si>
  <si>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</si>
  <si>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</si>
  <si>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</si>
  <si>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</si>
  <si>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</si>
  <si>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</si>
  <si>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</si>
  <si>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</si>
  <si>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</si>
  <si>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</si>
  <si>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</si>
  <si>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</si>
  <si>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</si>
  <si>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</si>
  <si>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</si>
  <si>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</si>
  <si>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</si>
  <si>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</si>
  <si>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</si>
  <si>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</si>
  <si>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</si>
  <si>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</si>
  <si>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</si>
  <si>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</si>
  <si>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</si>
  <si>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</si>
  <si>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</si>
  <si>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</si>
  <si>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</si>
  <si>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</si>
  <si>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</si>
  <si>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</si>
  <si>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</si>
  <si>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</si>
  <si>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</si>
  <si>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</si>
  <si>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</si>
  <si>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</si>
  <si>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</si>
  <si>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</si>
  <si>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</si>
  <si>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</si>
  <si>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</si>
  <si>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</si>
  <si>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</si>
  <si>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</si>
  <si>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</si>
  <si>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</si>
  <si>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</si>
  <si>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</si>
  <si>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</si>
  <si>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</si>
  <si>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</si>
  <si>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</si>
  <si>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</si>
  <si>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</si>
  <si>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</si>
  <si>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</si>
  <si>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</si>
  <si>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</si>
  <si>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</si>
  <si>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</si>
  <si>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</si>
  <si>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</si>
  <si>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</si>
  <si>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</si>
  <si>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</si>
  <si>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</si>
  <si>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</si>
  <si>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</si>
  <si>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</si>
  <si>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</si>
  <si>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</si>
  <si>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</si>
  <si>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</si>
  <si>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</si>
  <si>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</si>
  <si>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</si>
  <si>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</si>
  <si>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</si>
  <si>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</si>
  <si>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</si>
  <si>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</si>
  <si>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</si>
  <si>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</si>
  <si>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</si>
  <si>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</si>
  <si>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</si>
  <si>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</si>
  <si>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</si>
  <si>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</si>
  <si>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</si>
  <si>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</si>
  <si>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</si>
  <si>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</si>
  <si>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</si>
  <si>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</si>
  <si>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</si>
  <si>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</si>
  <si>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</si>
  <si>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</si>
  <si>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</si>
  <si>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</si>
  <si>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</si>
  <si>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</si>
  <si>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</si>
  <si>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</si>
  <si>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</si>
  <si>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</si>
  <si>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</si>
  <si>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</si>
  <si>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</si>
  <si>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</si>
  <si>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</si>
  <si>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</si>
  <si>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</si>
  <si>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</si>
  <si>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</si>
  <si>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</si>
  <si>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</si>
  <si>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</si>
  <si>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</si>
  <si>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</si>
  <si>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</si>
  <si>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</si>
  <si>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</si>
  <si>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</si>
  <si>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</si>
  <si>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</si>
  <si>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</si>
  <si>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</si>
  <si>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</si>
  <si>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</si>
  <si>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</si>
  <si>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</si>
  <si>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</si>
  <si>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</si>
  <si>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</si>
  <si>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</si>
  <si>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</si>
  <si>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</si>
  <si>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</si>
  <si>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</si>
  <si>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</si>
  <si>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</si>
  <si>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</si>
  <si>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</si>
  <si>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</si>
  <si>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</si>
  <si>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</si>
  <si>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</si>
  <si>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</si>
  <si>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</si>
  <si>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</si>
  <si>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</si>
  <si>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</si>
  <si>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</si>
  <si>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</si>
  <si>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</si>
  <si>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</si>
  <si>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</si>
  <si>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</si>
  <si>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</si>
  <si>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</si>
  <si>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</si>
  <si>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</si>
  <si>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</si>
  <si>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</si>
  <si>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</si>
  <si>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</si>
  <si>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</si>
  <si>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</si>
  <si>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</si>
  <si>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</si>
  <si>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</si>
  <si>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</si>
  <si>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</si>
  <si>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</si>
  <si>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</si>
  <si>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</si>
  <si>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</si>
  <si>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</si>
  <si>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</si>
  <si>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</si>
  <si>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</si>
  <si>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</si>
  <si>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</si>
  <si>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</si>
  <si>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</si>
  <si>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</si>
  <si>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</si>
  <si>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</si>
  <si>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</si>
  <si>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</si>
  <si>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</si>
  <si>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</si>
  <si>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</si>
  <si>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</si>
  <si>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</si>
  <si>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</si>
  <si>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</si>
  <si>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</si>
  <si>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</si>
  <si>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</si>
  <si>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</si>
  <si>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</si>
  <si>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</si>
  <si>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</si>
  <si>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</si>
  <si>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</si>
  <si>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</si>
  <si>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</si>
  <si>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</si>
  <si>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</si>
  <si>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</si>
  <si>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</si>
  <si>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</si>
  <si>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</si>
  <si>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</si>
  <si>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</si>
  <si>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</si>
  <si>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</si>
  <si>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</si>
  <si>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</si>
  <si>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</si>
  <si>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</si>
  <si>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</si>
  <si>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</si>
  <si>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</si>
  <si>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</si>
  <si>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</si>
  <si>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</si>
  <si>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</si>
  <si>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</si>
  <si>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</si>
  <si>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</si>
  <si>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</si>
  <si>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</si>
  <si>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</si>
  <si>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</si>
  <si>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</si>
  <si>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</si>
  <si>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</si>
  <si>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</si>
  <si>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</si>
  <si>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</si>
  <si>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</si>
  <si>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</si>
  <si>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</si>
  <si>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</si>
  <si>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</si>
  <si>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</si>
  <si>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</si>
  <si>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</si>
  <si>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</si>
  <si>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</si>
  <si>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</si>
  <si>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</si>
  <si>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</si>
  <si>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</si>
  <si>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</si>
  <si>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</si>
  <si>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</si>
  <si>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</si>
  <si>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</si>
  <si>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</si>
  <si>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</si>
  <si>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</si>
  <si>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</si>
  <si>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</si>
  <si>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</si>
  <si>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</si>
  <si>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</si>
  <si>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</si>
  <si>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</si>
  <si>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</si>
  <si>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</si>
  <si>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</si>
  <si>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</si>
  <si>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</si>
  <si>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</si>
  <si>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</si>
  <si>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</si>
  <si>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</si>
  <si>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</si>
  <si>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</si>
  <si>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</si>
  <si>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</si>
  <si>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</si>
  <si>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</si>
  <si>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</si>
  <si>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</si>
  <si>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</si>
  <si>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</si>
  <si>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</si>
  <si>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</si>
  <si>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</si>
  <si>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</si>
  <si>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</si>
  <si>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</si>
  <si>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</si>
  <si>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</si>
  <si>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</si>
  <si>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</si>
  <si>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</si>
  <si>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</si>
  <si>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</si>
  <si>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</si>
  <si>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</si>
  <si>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</si>
  <si>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</si>
  <si>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</si>
  <si>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</si>
  <si>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</si>
  <si>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</si>
  <si>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</si>
  <si>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</si>
  <si>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</si>
  <si>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</si>
  <si>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</si>
  <si>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</si>
  <si>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</si>
  <si>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</si>
  <si>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</si>
  <si>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</si>
  <si>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</si>
  <si>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</si>
  <si>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</si>
  <si>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</si>
  <si>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</si>
  <si>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</si>
  <si>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</si>
  <si>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</si>
  <si>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</si>
  <si>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</si>
  <si>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</si>
  <si>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</si>
  <si>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</si>
  <si>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</si>
  <si>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</si>
  <si>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</si>
  <si>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</si>
  <si>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</si>
  <si>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</si>
  <si>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</si>
  <si>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</si>
  <si>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</si>
  <si>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</si>
  <si>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</si>
  <si>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</si>
  <si>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</si>
  <si>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</si>
  <si>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</si>
  <si>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</si>
  <si>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</si>
  <si>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</si>
  <si>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</si>
  <si>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</si>
  <si>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</si>
  <si>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</si>
  <si>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</si>
  <si>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</si>
  <si>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</si>
  <si>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</si>
  <si>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</si>
  <si>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</si>
  <si>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</si>
  <si>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</si>
  <si>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</si>
  <si>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</si>
  <si>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</si>
  <si>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</si>
  <si>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</si>
  <si>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</si>
  <si>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</si>
  <si>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</si>
  <si>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</si>
  <si>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</si>
  <si>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</si>
  <si>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</si>
  <si>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</si>
  <si>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</si>
  <si>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</si>
  <si>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</si>
  <si>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</si>
  <si>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</si>
  <si>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</si>
  <si>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</si>
  <si>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</si>
  <si>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</si>
  <si>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</si>
  <si>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</si>
  <si>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</si>
  <si>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</si>
  <si>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</si>
  <si>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</si>
  <si>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</si>
  <si>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</si>
  <si>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</si>
  <si>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</si>
  <si>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</si>
  <si>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</si>
  <si>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</si>
  <si>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</si>
  <si>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</si>
  <si>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</si>
  <si>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</si>
  <si>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</si>
  <si>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</si>
  <si>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</si>
  <si>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</si>
  <si>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</si>
  <si>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</si>
  <si>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</si>
  <si>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</si>
  <si>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</si>
  <si>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</si>
  <si>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</si>
  <si>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</si>
  <si>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</si>
  <si>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</si>
  <si>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</si>
  <si>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</si>
  <si>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</si>
  <si>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</si>
  <si>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</si>
  <si>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</si>
  <si>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</si>
  <si>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</si>
  <si>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</si>
  <si>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</si>
  <si>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</si>
  <si>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</si>
  <si>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</si>
  <si>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</si>
  <si>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</si>
  <si>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</si>
  <si>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</si>
  <si>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</si>
  <si>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</si>
  <si>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</si>
  <si>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</si>
  <si>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</si>
  <si>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</si>
  <si>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</si>
  <si>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</si>
  <si>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</si>
  <si>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</si>
  <si>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</si>
  <si>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</si>
  <si>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</si>
  <si>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</si>
  <si>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</si>
  <si>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</si>
  <si>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</si>
  <si>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</si>
  <si>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</si>
  <si>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</si>
  <si>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</si>
  <si>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</si>
  <si>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</si>
  <si>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</si>
  <si>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</si>
  <si>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</si>
  <si>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</si>
  <si>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</si>
  <si>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</si>
  <si>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</si>
  <si>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</si>
  <si>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</si>
  <si>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</si>
  <si>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</si>
  <si>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</si>
  <si>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</si>
  <si>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</si>
  <si>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</si>
  <si>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</si>
  <si>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</si>
  <si>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</si>
  <si>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</si>
  <si>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</si>
  <si>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</si>
  <si>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</si>
  <si>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</si>
  <si>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</si>
  <si>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</si>
  <si>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</si>
  <si>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</si>
  <si>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</si>
  <si>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</si>
  <si>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</si>
  <si>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</si>
  <si>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</si>
  <si>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</si>
  <si>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</si>
  <si>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</si>
  <si>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</si>
  <si>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</si>
  <si>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</si>
  <si>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</si>
  <si>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</si>
  <si>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</si>
  <si>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</si>
  <si>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</si>
  <si>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</si>
  <si>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</si>
  <si>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</si>
  <si>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</si>
  <si>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</si>
  <si>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</si>
  <si>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</si>
  <si>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</si>
  <si>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</si>
  <si>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</si>
  <si>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</si>
  <si>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</si>
  <si>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</si>
  <si>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</si>
  <si>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</si>
  <si>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</si>
  <si>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</si>
  <si>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</si>
  <si>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</si>
  <si>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</si>
  <si>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</si>
  <si>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</si>
  <si>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</si>
  <si>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</si>
  <si>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</si>
  <si>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</si>
  <si>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</si>
  <si>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</si>
  <si>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</si>
  <si>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</si>
  <si>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</si>
  <si>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</si>
  <si>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</si>
  <si>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</si>
  <si>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</si>
  <si>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</si>
  <si>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</si>
  <si>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</si>
  <si>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</si>
  <si>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</si>
  <si>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</si>
  <si>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</si>
  <si>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</si>
  <si>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</si>
  <si>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</si>
  <si>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</si>
  <si>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</si>
  <si>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</si>
  <si>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</si>
  <si>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</si>
  <si>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</si>
  <si>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</si>
  <si>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</si>
  <si>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</si>
  <si>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</si>
  <si>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</si>
  <si>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</si>
  <si>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</si>
  <si>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</si>
  <si>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</si>
  <si>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</si>
  <si>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</si>
  <si>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</si>
  <si>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</si>
  <si>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</si>
  <si>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</si>
  <si>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</si>
  <si>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</si>
  <si>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</si>
  <si>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</si>
  <si>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</si>
  <si>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</si>
  <si>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</si>
  <si>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</si>
  <si>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</si>
  <si>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</si>
  <si>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</si>
  <si>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</si>
  <si>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</si>
  <si>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</si>
  <si>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</si>
  <si>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</si>
  <si>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</si>
  <si>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</si>
  <si>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</si>
  <si>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</si>
  <si>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</si>
  <si>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</si>
  <si>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</si>
  <si>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</si>
  <si>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</si>
  <si>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</si>
  <si>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</si>
  <si>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</si>
  <si>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</si>
  <si>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</si>
  <si>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</si>
  <si>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</si>
  <si>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</si>
  <si>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</si>
  <si>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</si>
  <si>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</si>
  <si>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</si>
  <si>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</si>
  <si>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</si>
  <si>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</si>
  <si>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</si>
  <si>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</si>
  <si>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</si>
  <si>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</si>
  <si>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</si>
  <si>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</si>
  <si>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</si>
  <si>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</si>
  <si>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</si>
  <si>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</si>
  <si>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</si>
  <si>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</si>
  <si>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</si>
  <si>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</si>
  <si>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</si>
  <si>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</si>
  <si>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</si>
  <si>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</si>
  <si>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</si>
  <si>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</si>
  <si>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</si>
  <si>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</si>
  <si>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</si>
  <si>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</si>
  <si>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</si>
  <si>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</si>
  <si>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</si>
  <si>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</si>
  <si>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</si>
  <si>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</si>
  <si>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</si>
  <si>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</si>
  <si>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</si>
  <si>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</si>
  <si>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</si>
  <si>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</si>
  <si>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</si>
  <si>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</si>
  <si>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</si>
  <si>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</si>
  <si>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</si>
  <si>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</si>
  <si>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</si>
  <si>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</si>
  <si>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</si>
  <si>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</si>
  <si>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</si>
  <si>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</si>
  <si>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</si>
  <si>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</si>
  <si>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</si>
  <si>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</si>
  <si>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</si>
  <si>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</si>
  <si>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</si>
  <si>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</si>
  <si>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</si>
  <si>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</si>
  <si>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</si>
  <si>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</si>
  <si>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</si>
  <si>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</si>
  <si>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</si>
  <si>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</si>
  <si>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</si>
  <si>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</si>
  <si>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</si>
  <si>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</si>
  <si>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</si>
  <si>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</si>
  <si>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</si>
  <si>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</si>
  <si>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</si>
  <si>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</si>
  <si>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</si>
  <si>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</si>
  <si>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</si>
  <si>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</si>
  <si>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</si>
  <si>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</si>
  <si>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</si>
  <si>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</si>
  <si>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</si>
  <si>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</si>
  <si>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</si>
  <si>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</si>
  <si>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</si>
  <si>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</si>
  <si>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</si>
  <si>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</si>
  <si>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</si>
  <si>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</si>
  <si>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</si>
  <si>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</si>
  <si>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</si>
  <si>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</si>
  <si>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</si>
  <si>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</si>
  <si>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</si>
  <si>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</si>
  <si>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</si>
  <si>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</si>
  <si>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</si>
  <si>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</si>
  <si>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</si>
  <si>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</si>
  <si>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</si>
  <si>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</si>
  <si>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</si>
  <si>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</si>
  <si>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</si>
  <si>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</si>
  <si>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</si>
  <si>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</si>
  <si>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</si>
  <si>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</si>
  <si>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</si>
  <si>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</si>
  <si>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</si>
  <si>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</si>
  <si>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</si>
  <si>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</si>
  <si>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</si>
  <si>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</si>
  <si>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</si>
  <si>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</si>
  <si>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</si>
  <si>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</si>
  <si>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</si>
  <si>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</si>
  <si>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</si>
  <si>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</si>
  <si>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</si>
  <si>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</si>
  <si>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</si>
  <si>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</si>
  <si>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</si>
  <si>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</si>
  <si>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</si>
  <si>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</si>
  <si>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</si>
  <si>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</si>
  <si>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</si>
  <si>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</si>
  <si>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</si>
  <si>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</si>
  <si>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</si>
  <si>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</si>
  <si>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</si>
  <si>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</si>
  <si>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</si>
  <si>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</si>
  <si>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</si>
  <si>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</si>
  <si>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</si>
  <si>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</si>
  <si>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</si>
  <si>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</si>
  <si>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</si>
  <si>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</si>
  <si>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</si>
  <si>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</si>
  <si>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</si>
  <si>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</si>
  <si>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</si>
  <si>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</si>
  <si>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</si>
  <si>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</si>
  <si>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</si>
  <si>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</si>
  <si>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</si>
  <si>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</si>
  <si>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</si>
  <si>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</si>
  <si>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</si>
  <si>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</si>
  <si>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</si>
  <si>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</si>
  <si>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</si>
  <si>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</si>
  <si>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</si>
  <si>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</si>
  <si>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</si>
  <si>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</si>
  <si>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</si>
  <si>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</si>
  <si>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</si>
  <si>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</si>
  <si>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</si>
  <si>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</si>
  <si>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</si>
  <si>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</si>
  <si>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</si>
  <si>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</si>
  <si>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</si>
  <si>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</si>
  <si>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</si>
  <si>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</si>
  <si>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</si>
  <si>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</si>
  <si>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</si>
  <si>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</si>
  <si>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</si>
  <si>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</si>
  <si>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</si>
  <si>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</si>
  <si>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</si>
  <si>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</si>
  <si>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</si>
  <si>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</si>
  <si>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</si>
  <si>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</si>
  <si>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</si>
  <si>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</si>
  <si>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</si>
  <si>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</si>
  <si>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</si>
  <si>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</si>
  <si>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</si>
  <si>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</si>
  <si>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</si>
  <si>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</si>
  <si>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</si>
  <si>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</si>
  <si>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</si>
  <si>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</si>
  <si>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</si>
  <si>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</si>
  <si>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</si>
  <si>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</si>
  <si>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</si>
  <si>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</si>
  <si>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</si>
  <si>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</si>
  <si>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</si>
  <si>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</si>
  <si>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</si>
  <si>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</si>
  <si>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</si>
  <si>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</si>
  <si>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</si>
  <si>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</si>
  <si>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</si>
  <si>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</si>
  <si>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</si>
  <si>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</si>
  <si>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</si>
  <si>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</si>
  <si>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</si>
  <si>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</si>
  <si>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</si>
  <si>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</si>
  <si>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</si>
  <si>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</si>
  <si>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</si>
  <si>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</si>
  <si>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</si>
  <si>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</si>
  <si>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</si>
  <si>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</si>
  <si>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</si>
  <si>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</si>
  <si>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</si>
  <si>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</si>
  <si>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</si>
  <si>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</si>
  <si>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</si>
  <si>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</si>
  <si>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</si>
  <si>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</si>
  <si>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</si>
  <si>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</si>
  <si>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</si>
  <si>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</si>
  <si>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</si>
  <si>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</si>
  <si>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</si>
  <si>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</si>
  <si>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</si>
  <si>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</si>
  <si>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</si>
  <si>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</si>
  <si>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</si>
  <si>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</si>
  <si>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</si>
  <si>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</si>
  <si>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</si>
  <si>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</si>
  <si>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</si>
  <si>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</si>
  <si>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</si>
  <si>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</si>
  <si>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</si>
  <si>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</si>
  <si>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</si>
  <si>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</si>
  <si>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</si>
  <si>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</si>
  <si>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</si>
  <si>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</si>
  <si>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</si>
  <si>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</si>
  <si>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</si>
  <si>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</si>
  <si>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</si>
  <si>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</si>
  <si>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</si>
  <si>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</si>
  <si>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</si>
  <si>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</si>
  <si>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</si>
  <si>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</si>
  <si>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</si>
  <si>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</si>
  <si>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</si>
  <si>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</si>
  <si>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</si>
  <si>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</si>
  <si>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</si>
  <si>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</si>
  <si>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</si>
  <si>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</si>
  <si>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</si>
  <si>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</si>
  <si>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</si>
  <si>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</si>
  <si>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</si>
  <si>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</si>
  <si>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</si>
  <si>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</si>
  <si>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</si>
  <si>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</si>
  <si>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</si>
  <si>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</si>
  <si>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</si>
  <si>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</si>
  <si>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</si>
  <si>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</si>
  <si>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</si>
  <si>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</si>
  <si>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</si>
  <si>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</si>
  <si>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</si>
  <si>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</si>
  <si>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</si>
  <si>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</si>
  <si>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</si>
  <si>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</si>
  <si>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</si>
  <si>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</si>
  <si>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</si>
  <si>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</si>
  <si>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</si>
  <si>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</si>
  <si>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</si>
  <si>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</si>
  <si>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</si>
  <si>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</si>
  <si>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</si>
  <si>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</si>
  <si>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</si>
  <si>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</si>
  <si>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</si>
  <si>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</si>
  <si>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</si>
  <si>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</si>
  <si>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</si>
  <si>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</si>
  <si>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</si>
  <si>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</si>
  <si>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</si>
  <si>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</si>
  <si>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</si>
  <si>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</si>
  <si>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</si>
  <si>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</si>
  <si>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</si>
  <si>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</si>
  <si>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</si>
  <si>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</si>
  <si>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</si>
  <si>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</si>
  <si>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</si>
  <si>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</si>
  <si>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</si>
  <si>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</si>
  <si>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</si>
  <si>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</si>
  <si>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</si>
  <si>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</si>
  <si>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</si>
  <si>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</si>
  <si>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</si>
  <si>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</si>
  <si>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</si>
  <si>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</si>
  <si>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</si>
  <si>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</si>
  <si>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</si>
  <si>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</si>
  <si>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</si>
  <si>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</si>
  <si>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</si>
  <si>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</si>
  <si>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</si>
  <si>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</si>
  <si>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</si>
  <si>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</si>
  <si>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</si>
  <si>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</si>
  <si>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</si>
  <si>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</si>
  <si>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</si>
  <si>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</si>
  <si>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</si>
  <si>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</si>
  <si>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</si>
  <si>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</si>
  <si>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</si>
  <si>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</si>
  <si>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</si>
  <si>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</si>
  <si>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</si>
  <si>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</si>
  <si>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</si>
  <si>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</si>
  <si>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</si>
  <si>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</si>
  <si>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</si>
  <si>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</si>
  <si>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</si>
  <si>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</si>
  <si>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</si>
  <si>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</si>
  <si>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</si>
  <si>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</si>
  <si>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</si>
  <si>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</si>
  <si>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</si>
  <si>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</si>
  <si>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</si>
  <si>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</si>
  <si>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</si>
  <si>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</si>
  <si>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</si>
  <si>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</si>
  <si>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</si>
  <si>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</si>
  <si>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</si>
  <si>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</si>
  <si>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</si>
  <si>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</si>
  <si>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</si>
  <si>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</si>
  <si>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</si>
  <si>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</si>
  <si>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</si>
  <si>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</si>
  <si>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</si>
  <si>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</si>
  <si>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</si>
  <si>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</si>
  <si>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</si>
  <si>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</si>
  <si>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</si>
  <si>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</si>
  <si>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</si>
  <si>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</si>
  <si>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</si>
  <si>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</si>
  <si>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</si>
  <si>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</si>
  <si>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</si>
  <si>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</si>
  <si>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</si>
  <si>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</si>
  <si>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</si>
  <si>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</si>
  <si>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</si>
  <si>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</si>
  <si>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</si>
  <si>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</si>
  <si>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</si>
  <si>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</si>
  <si>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</si>
  <si>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</si>
  <si>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</si>
  <si>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</si>
  <si>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</si>
  <si>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</si>
  <si>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</si>
  <si>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</si>
  <si>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</si>
  <si>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</si>
  <si>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</si>
  <si>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</si>
  <si>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</si>
  <si>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</si>
  <si>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</si>
  <si>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</si>
  <si>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</si>
  <si>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</si>
  <si>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</si>
  <si>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</si>
  <si>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</si>
  <si>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</si>
  <si>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</si>
  <si>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</si>
  <si>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</si>
  <si>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</si>
  <si>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</si>
  <si>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</si>
  <si>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</si>
  <si>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</si>
  <si>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</si>
  <si>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</si>
  <si>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</si>
  <si>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</si>
  <si>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</si>
  <si>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</si>
  <si>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</si>
  <si>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</si>
  <si>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</si>
  <si>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</si>
  <si>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</si>
  <si>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</si>
  <si>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</si>
  <si>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</si>
  <si>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</si>
  <si>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</si>
  <si>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</si>
  <si>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</si>
  <si>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</si>
  <si>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</si>
  <si>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</si>
  <si>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</si>
  <si>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</si>
  <si>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</si>
  <si>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</si>
  <si>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</si>
  <si>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</si>
  <si>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</si>
  <si>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</si>
  <si>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</si>
  <si>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</si>
  <si>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</si>
  <si>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</si>
  <si>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</si>
  <si>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</si>
  <si>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</si>
  <si>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</si>
  <si>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</si>
  <si>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</si>
  <si>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</si>
  <si>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</si>
  <si>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</si>
  <si>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</si>
  <si>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</si>
  <si>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</si>
  <si>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</si>
  <si>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</si>
  <si>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</si>
  <si>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</si>
  <si>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</si>
  <si>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</si>
  <si>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</si>
  <si>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</si>
  <si>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</si>
  <si>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</si>
  <si>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</si>
  <si>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</si>
  <si>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</si>
  <si>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</si>
  <si>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</si>
  <si>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</si>
  <si>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</si>
  <si>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</si>
  <si>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</si>
  <si>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</si>
  <si>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</si>
  <si>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</si>
  <si>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</si>
  <si>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</si>
  <si>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</si>
  <si>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</si>
  <si>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</si>
  <si>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</si>
  <si>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</si>
  <si>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</si>
  <si>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</si>
  <si>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</si>
  <si>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</si>
  <si>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</si>
  <si>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</si>
  <si>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</si>
  <si>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</si>
  <si>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</si>
  <si>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</si>
  <si>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</si>
  <si>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</si>
  <si>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</si>
  <si>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</si>
  <si>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</si>
  <si>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</si>
  <si>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</si>
  <si>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</si>
  <si>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</si>
  <si>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</si>
  <si>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</si>
  <si>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</si>
  <si>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</si>
  <si>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</si>
  <si>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</si>
  <si>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</si>
  <si>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</si>
  <si>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</si>
  <si>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</si>
  <si>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</si>
  <si>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</si>
  <si>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</si>
  <si>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</si>
  <si>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</si>
  <si>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</si>
  <si>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</si>
  <si>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</si>
  <si>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</si>
  <si>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</si>
  <si>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</si>
  <si>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</si>
  <si>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</si>
  <si>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</si>
  <si>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</si>
  <si>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</si>
  <si>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</si>
  <si>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</si>
  <si>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</si>
  <si>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</si>
  <si>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</si>
  <si>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</si>
  <si>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</si>
  <si>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</si>
  <si>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</si>
  <si>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</si>
  <si>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</si>
  <si>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</si>
  <si>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</si>
  <si>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</si>
  <si>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</si>
  <si>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</si>
  <si>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</si>
  <si>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</si>
  <si>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</si>
  <si>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</si>
  <si>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</si>
  <si>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</si>
  <si>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</si>
  <si>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</si>
  <si>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</si>
  <si>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</si>
  <si>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</si>
  <si>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</si>
  <si>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</si>
  <si>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</si>
  <si>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</si>
  <si>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</si>
  <si>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</si>
  <si>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</si>
  <si>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</si>
  <si>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</si>
  <si>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</si>
  <si>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</si>
  <si>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</si>
  <si>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</si>
  <si>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</si>
  <si>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</si>
  <si>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</si>
  <si>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</si>
  <si>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</si>
  <si>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</si>
  <si>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</si>
  <si>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</si>
  <si>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</si>
  <si>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</si>
  <si>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</si>
  <si>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</si>
  <si>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</si>
  <si>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</si>
  <si>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</si>
  <si>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</si>
  <si>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</si>
  <si>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</si>
  <si>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</si>
  <si>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</si>
  <si>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</si>
  <si>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</si>
  <si>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</si>
  <si>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</si>
  <si>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</si>
  <si>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</si>
  <si>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</si>
  <si>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</si>
  <si>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</si>
  <si>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</si>
  <si>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</si>
  <si>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</si>
  <si>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</si>
  <si>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</si>
  <si>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</si>
  <si>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</si>
  <si>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</si>
  <si>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</si>
  <si>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</si>
  <si>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</si>
  <si>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</si>
  <si>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</si>
  <si>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</si>
  <si>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</si>
  <si>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</si>
  <si>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</si>
  <si>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</si>
  <si>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</si>
  <si>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</si>
  <si>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</si>
  <si>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</si>
  <si>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</si>
  <si>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</si>
  <si>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</si>
  <si>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</si>
  <si>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</si>
  <si>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</si>
  <si>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</si>
  <si>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</si>
  <si>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</si>
  <si>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</si>
  <si>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</si>
  <si>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</si>
  <si>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</si>
  <si>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</si>
  <si>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</si>
  <si>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</si>
  <si>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</si>
  <si>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</si>
  <si>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</si>
  <si>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</si>
  <si>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</si>
  <si>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</si>
  <si>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</si>
  <si>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</si>
  <si>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</si>
  <si>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</si>
  <si>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</si>
  <si>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</si>
  <si>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</si>
  <si>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</si>
  <si>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</si>
  <si>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</si>
  <si>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</si>
  <si>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</si>
  <si>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</si>
  <si>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</si>
  <si>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</si>
  <si>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</si>
  <si>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</si>
  <si>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</si>
  <si>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</si>
  <si>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</si>
  <si>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</si>
  <si>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</si>
  <si>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</si>
  <si>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</si>
  <si>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</si>
  <si>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</si>
  <si>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</si>
  <si>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</si>
  <si>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</si>
  <si>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</si>
  <si>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</si>
  <si>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</si>
  <si>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</si>
  <si>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</si>
  <si>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</si>
  <si>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</si>
  <si>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</si>
  <si>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</si>
  <si>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</si>
  <si>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</si>
  <si>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</si>
  <si>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</si>
  <si>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</si>
  <si>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</si>
  <si>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</si>
  <si>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</si>
  <si>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</si>
  <si>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</si>
  <si>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</si>
  <si>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</si>
  <si>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</si>
  <si>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</si>
  <si>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</si>
  <si>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</si>
  <si>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</si>
  <si>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</si>
  <si>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</si>
  <si>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</si>
  <si>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</si>
  <si>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</si>
  <si>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</si>
  <si>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</si>
  <si>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</si>
  <si>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</si>
  <si>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</si>
  <si>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</si>
  <si>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</si>
  <si>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</si>
  <si>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</si>
  <si>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</si>
  <si>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</si>
  <si>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</si>
  <si>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</si>
  <si>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</si>
  <si>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</si>
  <si>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</si>
  <si>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</si>
  <si>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</si>
  <si>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</si>
  <si>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</si>
  <si>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</si>
  <si>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</si>
  <si>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</si>
  <si>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</si>
  <si>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</si>
  <si>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</si>
  <si>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</si>
  <si>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</si>
  <si>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</si>
  <si>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</si>
  <si>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</si>
  <si>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</si>
  <si>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</si>
  <si>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</si>
  <si>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</si>
  <si>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</si>
  <si>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</si>
  <si>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</si>
  <si>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</si>
  <si>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</si>
  <si>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</si>
  <si>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</si>
  <si>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</si>
  <si>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</si>
  <si>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</si>
  <si>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</si>
  <si>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</si>
  <si>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</si>
  <si>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</si>
  <si>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</si>
  <si>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</si>
  <si>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</si>
  <si>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</si>
  <si>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</si>
  <si>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</si>
  <si>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</si>
  <si>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</si>
  <si>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</si>
  <si>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</si>
  <si>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</si>
  <si>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</si>
  <si>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</si>
  <si>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</si>
  <si>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</si>
  <si>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</si>
  <si>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</si>
  <si>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</si>
  <si>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</si>
  <si>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</si>
  <si>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</si>
  <si>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</si>
  <si>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</si>
  <si>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</si>
  <si>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</si>
  <si>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</si>
  <si>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</si>
  <si>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</si>
  <si>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</si>
  <si>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</si>
  <si>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</si>
  <si>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</si>
  <si>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</si>
  <si>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</si>
  <si>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</si>
  <si>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</si>
  <si>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</si>
  <si>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</si>
  <si>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</si>
  <si>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</si>
  <si>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</si>
  <si>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</si>
  <si>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</si>
  <si>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</si>
  <si>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</si>
  <si>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</si>
  <si>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</si>
  <si>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</si>
  <si>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</si>
  <si>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</si>
  <si>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</si>
  <si>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</si>
  <si>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</si>
  <si>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</si>
  <si>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</si>
  <si>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</si>
  <si>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</si>
  <si>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</si>
  <si>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</si>
  <si>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</si>
  <si>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</si>
  <si>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</si>
  <si>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</si>
  <si>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</si>
  <si>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</si>
  <si>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</si>
  <si>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</si>
  <si>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</si>
  <si>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</si>
  <si>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</si>
  <si>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</si>
  <si>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</si>
  <si>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</si>
  <si>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</si>
  <si>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</si>
  <si>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</si>
  <si>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</si>
  <si>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</si>
  <si>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</si>
  <si>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</si>
  <si>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</si>
  <si>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</si>
  <si>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</si>
  <si>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</si>
  <si>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</si>
  <si>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</si>
  <si>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</si>
  <si>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</si>
  <si>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</si>
  <si>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</si>
  <si>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</si>
  <si>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</si>
  <si>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</si>
  <si>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</si>
  <si>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</si>
  <si>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</si>
  <si>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</si>
  <si>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</si>
  <si>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</si>
  <si>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</si>
  <si>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</si>
  <si>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</si>
  <si>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</si>
  <si>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</si>
  <si>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</si>
  <si>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</si>
  <si>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</si>
  <si>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</si>
  <si>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</si>
  <si>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</si>
  <si>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</si>
  <si>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</si>
  <si>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</si>
  <si>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</si>
  <si>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</si>
  <si>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</si>
  <si>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</si>
  <si>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</si>
  <si>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</si>
  <si>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</si>
  <si>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</si>
  <si>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</si>
  <si>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</si>
  <si>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</si>
  <si>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</si>
  <si>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</si>
  <si>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</si>
  <si>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</si>
  <si>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</si>
  <si>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</si>
  <si>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</si>
  <si>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</si>
  <si>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</si>
  <si>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</si>
  <si>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</si>
  <si>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</si>
  <si>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</si>
  <si>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</si>
  <si>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</si>
  <si>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</si>
  <si>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</si>
  <si>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</si>
  <si>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</si>
  <si>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</si>
  <si>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</si>
  <si>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</si>
  <si>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</si>
  <si>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</si>
  <si>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</si>
  <si>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</si>
  <si>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</si>
  <si>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</si>
  <si>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</si>
  <si>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</si>
  <si>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</si>
  <si>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</si>
  <si>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</si>
  <si>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</si>
  <si>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</si>
  <si>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</si>
  <si>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</si>
  <si>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</si>
  <si>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</si>
  <si>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</si>
  <si>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</si>
  <si>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</si>
  <si>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</si>
  <si>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</si>
  <si>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</si>
  <si>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</si>
  <si>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</si>
  <si>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</si>
  <si>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</si>
  <si>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</si>
  <si>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</si>
  <si>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</si>
  <si>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</si>
  <si>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</si>
  <si>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</si>
  <si>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</si>
  <si>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</si>
  <si>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</si>
  <si>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</si>
  <si>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</si>
  <si>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</si>
  <si>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</si>
  <si>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</si>
  <si>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</si>
  <si>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</si>
  <si>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</si>
  <si>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</si>
  <si>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</si>
  <si>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</si>
  <si>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</si>
  <si>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</si>
  <si>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</si>
  <si>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</si>
  <si>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</si>
  <si>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</si>
  <si>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</si>
  <si>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</si>
  <si>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</si>
  <si>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</si>
  <si>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</si>
  <si>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</si>
  <si>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</si>
  <si>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</si>
  <si>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</si>
  <si>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</si>
  <si>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</si>
  <si>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</si>
  <si>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</si>
  <si>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</si>
  <si>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</si>
  <si>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</si>
  <si>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</si>
  <si>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</si>
  <si>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</si>
  <si>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</si>
  <si>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</si>
  <si>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</si>
  <si>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</si>
  <si>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</si>
  <si>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</si>
  <si>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</si>
  <si>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</si>
  <si>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</si>
  <si>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</si>
  <si>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</si>
  <si>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</si>
  <si>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</si>
  <si>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</si>
  <si>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</si>
  <si>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</si>
  <si>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</si>
  <si>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</si>
  <si>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</si>
  <si>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</si>
  <si>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</si>
  <si>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</si>
  <si>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</si>
  <si>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</si>
  <si>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</si>
  <si>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</si>
  <si>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</si>
  <si>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</si>
  <si>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</si>
  <si>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</si>
  <si>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</si>
  <si>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</si>
  <si>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</si>
  <si>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</si>
  <si>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</si>
  <si>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</si>
  <si>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</si>
  <si>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</si>
  <si>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</si>
  <si>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</si>
  <si>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</si>
  <si>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</si>
  <si>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</si>
  <si>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</si>
  <si>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</si>
  <si>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</si>
  <si>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</si>
  <si>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</si>
  <si>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</si>
  <si>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</si>
  <si>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</si>
  <si>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</si>
  <si>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</si>
  <si>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</si>
  <si>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</si>
  <si>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</si>
  <si>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</si>
  <si>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</si>
  <si>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</si>
  <si>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</si>
  <si>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</si>
  <si>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</si>
  <si>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</si>
  <si>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</si>
  <si>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</si>
  <si>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</si>
  <si>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</si>
  <si>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</si>
  <si>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</si>
  <si>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</si>
  <si>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</si>
  <si>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</si>
  <si>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</si>
  <si>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</si>
  <si>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</si>
  <si>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</si>
  <si>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</si>
  <si>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</si>
  <si>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</si>
  <si>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</si>
  <si>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</si>
  <si>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</si>
  <si>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</si>
  <si>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</si>
  <si>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</si>
  <si>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</si>
  <si>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</si>
  <si>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</si>
  <si>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</si>
  <si>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</si>
  <si>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</si>
  <si>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</si>
  <si>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</si>
  <si>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</si>
  <si>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</si>
  <si>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</si>
  <si>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</si>
  <si>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</si>
  <si>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</si>
  <si>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</si>
  <si>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</si>
  <si>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</si>
  <si>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</si>
  <si>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</si>
  <si>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</si>
  <si>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</si>
  <si>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</si>
  <si>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</si>
  <si>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</si>
  <si>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</si>
  <si>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</si>
  <si>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</si>
  <si>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</si>
  <si>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</si>
  <si>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</si>
  <si>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</si>
  <si>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</si>
  <si>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</si>
  <si>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</si>
  <si>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</si>
  <si>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</si>
  <si>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</si>
  <si>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</si>
  <si>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</si>
  <si>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</si>
  <si>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</si>
  <si>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</si>
  <si>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</si>
  <si>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</si>
  <si>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</si>
  <si>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</si>
  <si>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</si>
  <si>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</si>
  <si>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</si>
  <si>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</si>
  <si>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</si>
  <si>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</si>
  <si>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</si>
  <si>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</si>
  <si>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</si>
  <si>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</si>
  <si>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</si>
  <si>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</si>
  <si>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</si>
  <si>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</si>
  <si>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</si>
  <si>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</si>
  <si>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</si>
  <si>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</si>
  <si>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</si>
  <si>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</si>
  <si>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</si>
  <si>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</si>
  <si>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</si>
  <si>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</si>
  <si>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</si>
  <si>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</si>
  <si>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</si>
  <si>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</si>
  <si>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</si>
  <si>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</si>
  <si>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</si>
  <si>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</si>
  <si>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</si>
  <si>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</si>
  <si>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</si>
  <si>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</si>
  <si>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</si>
  <si>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</si>
  <si>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</si>
  <si>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</si>
  <si>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</si>
  <si>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</si>
  <si>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</si>
  <si>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</si>
  <si>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</si>
  <si>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</si>
  <si>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</si>
  <si>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</si>
  <si>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</si>
  <si>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</si>
  <si>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</si>
  <si>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</si>
  <si>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</si>
  <si>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</si>
  <si>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</si>
  <si>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</si>
  <si>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</si>
  <si>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</si>
  <si>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</si>
  <si>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</si>
  <si>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</si>
  <si>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</si>
  <si>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</si>
  <si>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</si>
  <si>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</si>
  <si>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</si>
  <si>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</si>
  <si>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</si>
  <si>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</si>
  <si>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</si>
  <si>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</si>
  <si>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</si>
  <si>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</si>
  <si>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</si>
  <si>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</si>
  <si>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</si>
  <si>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</si>
  <si>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</si>
  <si>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</si>
  <si>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</si>
  <si>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</si>
  <si>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</si>
  <si>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</si>
  <si>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</si>
  <si>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</si>
  <si>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</si>
  <si>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</si>
  <si>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</si>
  <si>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</si>
  <si>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</si>
  <si>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</si>
  <si>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</si>
  <si>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</si>
  <si>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</si>
  <si>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</si>
  <si>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</si>
  <si>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</si>
  <si>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</si>
  <si>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</si>
  <si>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</si>
  <si>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</si>
  <si>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</si>
  <si>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</si>
  <si>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</si>
  <si>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</si>
  <si>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</si>
  <si>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</si>
  <si>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</si>
  <si>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</si>
  <si>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</si>
  <si>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</si>
  <si>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</si>
  <si>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</si>
  <si>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</si>
  <si>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</si>
  <si>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</si>
  <si>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</si>
  <si>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</si>
  <si>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</si>
  <si>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</si>
  <si>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</si>
  <si>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</si>
  <si>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</si>
  <si>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</si>
  <si>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</si>
  <si>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</si>
  <si>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</si>
  <si>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</si>
  <si>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</si>
  <si>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</si>
  <si>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</si>
  <si>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</si>
  <si>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</si>
  <si>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</si>
  <si>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</si>
  <si>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</si>
  <si>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</si>
  <si>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</si>
  <si>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</si>
  <si>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</si>
  <si>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</si>
  <si>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</si>
  <si>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</si>
  <si>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</si>
  <si>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</si>
  <si>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</si>
  <si>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</si>
  <si>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</si>
  <si>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</si>
  <si>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</si>
  <si>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</si>
  <si>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</si>
  <si>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</si>
  <si>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</si>
  <si>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</si>
  <si>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</si>
  <si>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</si>
  <si>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</si>
  <si>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</si>
  <si>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</si>
  <si>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</si>
  <si>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</si>
  <si>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</si>
  <si>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</si>
  <si>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</si>
  <si>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</si>
  <si>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</si>
  <si>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</si>
  <si>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</si>
  <si>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</si>
  <si>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</si>
  <si>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</si>
  <si>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</si>
  <si>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</si>
  <si>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</si>
  <si>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</si>
  <si>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</si>
  <si>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</si>
  <si>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</si>
  <si>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</si>
  <si>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</si>
  <si>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</si>
  <si>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</si>
  <si>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</si>
  <si>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</si>
  <si>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</si>
  <si>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</si>
  <si>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</si>
  <si>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</si>
  <si>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</si>
  <si>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</si>
  <si>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</si>
  <si>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</si>
  <si>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</si>
  <si>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</si>
  <si>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</si>
  <si>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</si>
  <si>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</si>
  <si>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</si>
  <si>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</si>
  <si>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</si>
  <si>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</si>
  <si>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</si>
  <si>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</si>
  <si>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</si>
  <si>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</si>
  <si>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</si>
  <si>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</si>
  <si>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</si>
  <si>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</si>
  <si>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</si>
  <si>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</si>
  <si>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</si>
  <si>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</si>
  <si>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</si>
  <si>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</si>
  <si>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</si>
  <si>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</si>
  <si>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</si>
  <si>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</si>
  <si>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</si>
  <si>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</si>
  <si>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</si>
  <si>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</si>
  <si>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</si>
  <si>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</si>
  <si>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</si>
  <si>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</si>
  <si>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</si>
  <si>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</si>
  <si>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</si>
  <si>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</si>
  <si>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</si>
  <si>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</si>
  <si>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</si>
  <si>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</si>
  <si>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</si>
  <si>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</si>
  <si>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</si>
  <si>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</si>
  <si>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</si>
  <si>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</si>
  <si>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</si>
  <si>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</si>
  <si>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</si>
  <si>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</si>
  <si>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</si>
  <si>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</si>
  <si>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</si>
  <si>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</si>
  <si>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</si>
  <si>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</si>
  <si>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</si>
  <si>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</si>
  <si>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</si>
  <si>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</si>
  <si>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</si>
  <si>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</si>
  <si>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</si>
  <si>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</si>
  <si>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</si>
  <si>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</si>
  <si>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</si>
  <si>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</si>
  <si>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</si>
  <si>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</si>
  <si>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</si>
  <si>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</si>
  <si>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</si>
  <si>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</si>
  <si>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</si>
  <si>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</si>
  <si>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</si>
  <si>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</si>
  <si>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</si>
  <si>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</si>
  <si>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</si>
  <si>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</si>
  <si>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</si>
  <si>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</si>
  <si>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</si>
  <si>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</si>
  <si>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</si>
  <si>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</si>
  <si>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</si>
  <si>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</si>
  <si>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</si>
  <si>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</si>
  <si>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</si>
  <si>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</si>
  <si>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</si>
  <si>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</si>
  <si>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</si>
  <si>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</si>
  <si>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</si>
  <si>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</si>
  <si>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</si>
  <si>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</si>
  <si>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</si>
  <si>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</si>
  <si>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</si>
  <si>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</si>
  <si>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</si>
  <si>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</si>
  <si>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</si>
  <si>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</si>
  <si>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</si>
  <si>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</si>
  <si>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</si>
  <si>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</si>
  <si>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</si>
  <si>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</si>
  <si>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</si>
  <si>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</si>
  <si>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</si>
  <si>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</si>
  <si>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</si>
  <si>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</si>
  <si>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</si>
  <si>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</si>
  <si>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</si>
  <si>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</si>
  <si>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</si>
  <si>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</si>
  <si>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</si>
  <si>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</si>
  <si>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</si>
  <si>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</si>
  <si>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</si>
  <si>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</si>
  <si>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</si>
  <si>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</si>
  <si>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</si>
  <si>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</si>
  <si>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</si>
  <si>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</si>
  <si>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</si>
  <si>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</si>
  <si>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</si>
  <si>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</si>
  <si>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</si>
  <si>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</si>
  <si>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</si>
  <si>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</si>
  <si>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</si>
  <si>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</si>
  <si>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</si>
  <si>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</si>
  <si>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</si>
  <si>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</si>
  <si>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</si>
  <si>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</si>
  <si>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</si>
  <si>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</si>
  <si>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</si>
  <si>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</si>
  <si>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</si>
  <si>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</si>
  <si>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</si>
  <si>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</si>
  <si>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</si>
  <si>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</si>
  <si>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</si>
  <si>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</si>
  <si>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</si>
  <si>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</si>
  <si>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</si>
  <si>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</si>
  <si>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</si>
  <si>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</si>
  <si>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</si>
  <si>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</si>
  <si>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</si>
  <si>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</si>
  <si>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</si>
  <si>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</si>
  <si>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</si>
  <si>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</si>
  <si>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</si>
  <si>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</si>
  <si>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</si>
  <si>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</si>
  <si>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</si>
  <si>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</si>
  <si>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</si>
  <si>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</si>
  <si>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</si>
  <si>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</si>
  <si>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</si>
  <si>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</si>
  <si>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</si>
  <si>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</si>
  <si>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</si>
  <si>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</si>
  <si>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</si>
  <si>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</si>
  <si>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</si>
  <si>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</si>
  <si>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</si>
  <si>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</si>
  <si>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</si>
  <si>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</si>
  <si>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</si>
  <si>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</si>
  <si>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</si>
  <si>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</si>
  <si>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</si>
  <si>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</si>
  <si>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</si>
  <si>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</si>
  <si>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</si>
  <si>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</si>
  <si>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</si>
  <si>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</si>
  <si>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</si>
  <si>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</si>
  <si>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</si>
  <si>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</si>
  <si>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</si>
  <si>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</si>
  <si>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</si>
  <si>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</si>
  <si>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</si>
  <si>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</si>
  <si>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</si>
  <si>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</si>
  <si>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</si>
  <si>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</si>
  <si>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</si>
  <si>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</si>
  <si>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</si>
  <si>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</si>
  <si>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</si>
  <si>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</si>
  <si>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</si>
  <si>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</si>
  <si>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</si>
  <si>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</si>
  <si>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</si>
  <si>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</si>
  <si>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</si>
  <si>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</si>
  <si>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</si>
  <si>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</si>
  <si>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</si>
  <si>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</si>
  <si>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</si>
  <si>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</si>
  <si>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</si>
  <si>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</si>
  <si>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</si>
  <si>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</si>
  <si>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</si>
  <si>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</si>
  <si>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</si>
  <si>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</si>
  <si>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</si>
  <si>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</si>
  <si>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</si>
  <si>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</si>
  <si>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</si>
  <si>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</si>
  <si>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</si>
  <si>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</si>
  <si>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</si>
  <si>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</si>
  <si>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</si>
  <si>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</si>
  <si>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</si>
  <si>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</si>
  <si>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</si>
  <si>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</si>
  <si>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</si>
  <si>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</si>
  <si>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</si>
  <si>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</si>
  <si>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</si>
  <si>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</si>
  <si>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</si>
  <si>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</si>
  <si>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</si>
  <si>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</si>
  <si>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</si>
  <si>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</si>
  <si>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</si>
  <si>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</si>
  <si>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</si>
  <si>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</si>
  <si>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</si>
  <si>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</si>
  <si>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</si>
  <si>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</si>
  <si>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</si>
  <si>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</si>
  <si>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</si>
  <si>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</si>
  <si>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</si>
  <si>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</si>
  <si>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</si>
  <si>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</si>
  <si>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</si>
  <si>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</si>
  <si>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</si>
  <si>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</si>
  <si>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</si>
  <si>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</si>
  <si>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</si>
  <si>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</si>
  <si>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</si>
  <si>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</si>
  <si>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</si>
  <si>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</si>
  <si>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</si>
  <si>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</si>
  <si>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</si>
  <si>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</si>
  <si>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</si>
  <si>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</si>
  <si>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</si>
  <si>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</si>
  <si>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</si>
  <si>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</si>
  <si>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</si>
  <si>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</si>
  <si>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</si>
  <si>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</si>
  <si>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</si>
  <si>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</si>
  <si>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</si>
  <si>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</si>
  <si>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</si>
  <si>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</si>
  <si>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</si>
  <si>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</si>
  <si>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</si>
  <si>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</si>
  <si>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</si>
  <si>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</si>
  <si>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</si>
  <si>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</si>
  <si>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</si>
  <si>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</si>
  <si>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</si>
  <si>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</si>
  <si>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</si>
  <si>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</si>
  <si>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</si>
  <si>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</si>
  <si>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</si>
  <si>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</si>
  <si>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</si>
  <si>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</si>
  <si>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</si>
  <si>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</si>
  <si>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</si>
  <si>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</si>
  <si>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</si>
  <si>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</si>
  <si>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</si>
  <si>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</si>
  <si>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</si>
  <si>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</si>
  <si>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</si>
  <si>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</si>
  <si>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</si>
  <si>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</si>
  <si>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</si>
  <si>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</si>
  <si>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</si>
  <si>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</si>
  <si>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</si>
  <si>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</si>
  <si>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</si>
  <si>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</si>
  <si>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</si>
  <si>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</si>
  <si>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</si>
  <si>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</si>
  <si>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</si>
  <si>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</si>
  <si>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</si>
  <si>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</si>
  <si>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</si>
  <si>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</si>
  <si>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</si>
  <si>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</si>
  <si>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</si>
  <si>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</si>
  <si>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</si>
  <si>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</si>
  <si>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</si>
  <si>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</si>
  <si>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</si>
  <si>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</si>
  <si>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</si>
  <si>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</si>
  <si>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</si>
  <si>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</si>
  <si>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</si>
  <si>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</si>
  <si>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</si>
  <si>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</si>
  <si>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</si>
  <si>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</si>
  <si>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</si>
  <si>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</si>
  <si>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</si>
  <si>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</si>
  <si>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</si>
  <si>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</si>
  <si>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</si>
  <si>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</si>
  <si>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</si>
  <si>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</si>
  <si>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</si>
  <si>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</si>
  <si>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</si>
  <si>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</si>
  <si>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</si>
  <si>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</si>
  <si>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</si>
  <si>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</si>
  <si>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</si>
  <si>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</si>
  <si>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</si>
  <si>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</si>
  <si>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</si>
  <si>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</si>
  <si>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</si>
  <si>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</si>
  <si>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</si>
  <si>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</si>
  <si>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</si>
  <si>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</si>
  <si>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</si>
  <si>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</si>
  <si>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</si>
  <si>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</si>
  <si>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</si>
  <si>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</si>
  <si>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</si>
  <si>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</si>
  <si>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</si>
  <si>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</si>
  <si>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</si>
  <si>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</si>
  <si>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</si>
  <si>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</si>
  <si>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</si>
  <si>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</si>
  <si>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</si>
  <si>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</si>
  <si>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</si>
  <si>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</si>
  <si>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</si>
  <si>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</si>
  <si>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</si>
  <si>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</si>
  <si>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</si>
  <si>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</si>
  <si>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</si>
  <si>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</si>
  <si>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</si>
  <si>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</si>
  <si>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</si>
  <si>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</si>
  <si>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</si>
  <si>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</si>
  <si>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</si>
  <si>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</si>
  <si>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</si>
  <si>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</si>
  <si>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</si>
  <si>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</si>
  <si>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</si>
  <si>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</si>
  <si>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</si>
  <si>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</si>
  <si>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</si>
  <si>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</si>
  <si>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</si>
  <si>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</si>
  <si>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</si>
  <si>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</si>
  <si>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</si>
  <si>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</si>
  <si>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</si>
  <si>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</si>
  <si>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</si>
  <si>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</si>
  <si>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</si>
  <si>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</si>
  <si>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</si>
  <si>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</si>
  <si>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</si>
  <si>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</si>
  <si>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</si>
  <si>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</si>
  <si>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</si>
  <si>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</si>
  <si>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</si>
  <si>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</si>
  <si>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</si>
  <si>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</si>
  <si>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</si>
  <si>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</si>
  <si>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</si>
  <si>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</si>
  <si>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</si>
  <si>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</si>
  <si>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</si>
  <si>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</si>
  <si>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</si>
  <si>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</si>
  <si>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</si>
  <si>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</si>
  <si>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</si>
  <si>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</si>
  <si>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</si>
  <si>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</si>
  <si>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</si>
  <si>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</si>
  <si>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</si>
  <si>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</si>
  <si>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</si>
  <si>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</si>
  <si>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</si>
  <si>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</si>
  <si>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</si>
  <si>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</si>
  <si>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</si>
  <si>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</si>
  <si>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</si>
  <si>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</si>
  <si>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</si>
  <si>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</si>
  <si>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</si>
  <si>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</si>
  <si>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</si>
  <si>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</si>
  <si>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</si>
  <si>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</si>
  <si>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</si>
  <si>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</si>
  <si>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</si>
  <si>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</si>
  <si>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</si>
  <si>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</si>
  <si>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</si>
  <si>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</si>
  <si>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</si>
  <si>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</si>
  <si>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</si>
  <si>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</si>
  <si>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</si>
  <si>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</si>
  <si>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</si>
  <si>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</si>
  <si>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</si>
  <si>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</si>
  <si>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</si>
  <si>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</si>
  <si>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</si>
  <si>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</si>
  <si>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</si>
  <si>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</si>
  <si>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</si>
  <si>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</si>
  <si>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</si>
  <si>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</si>
  <si>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</si>
  <si>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</si>
  <si>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</si>
  <si>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</si>
  <si>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</si>
  <si>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</si>
  <si>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</si>
  <si>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</si>
  <si>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</si>
  <si>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</si>
  <si>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</si>
  <si>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</si>
  <si>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</si>
  <si>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</si>
  <si>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</si>
  <si>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</si>
  <si>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</si>
  <si>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</si>
  <si>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</si>
  <si>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</si>
  <si>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</si>
  <si>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</si>
  <si>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</si>
  <si>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</si>
  <si>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</si>
  <si>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</si>
  <si>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</si>
  <si>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</si>
  <si>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</si>
  <si>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</si>
  <si>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</si>
  <si>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</si>
  <si>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</si>
  <si>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</si>
  <si>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</si>
  <si>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</si>
  <si>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</si>
  <si>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</si>
  <si>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</si>
  <si>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</si>
  <si>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</si>
  <si>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</si>
  <si>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</si>
  <si>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</si>
  <si>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</si>
  <si>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</si>
  <si>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</si>
  <si>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</si>
  <si>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</si>
  <si>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</si>
  <si>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</si>
  <si>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</si>
  <si>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</si>
  <si>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</si>
  <si>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</si>
  <si>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</si>
  <si>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</si>
  <si>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</si>
  <si>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</si>
  <si>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</si>
  <si>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</si>
  <si>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</si>
  <si>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</si>
  <si>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</si>
  <si>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</si>
  <si>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</si>
  <si>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</si>
  <si>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</si>
  <si>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</si>
  <si>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</si>
  <si>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</si>
  <si>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</si>
  <si>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</si>
  <si>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</si>
  <si>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</si>
  <si>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</si>
  <si>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</si>
  <si>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</si>
  <si>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</si>
  <si>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</si>
  <si>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</si>
  <si>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</si>
  <si>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</si>
  <si>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</si>
  <si>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</si>
  <si>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</si>
  <si>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</si>
  <si>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</si>
  <si>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</si>
  <si>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</si>
  <si>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</si>
  <si>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</si>
  <si>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</si>
  <si>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</si>
  <si>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</si>
  <si>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</si>
  <si>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</si>
  <si>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</si>
  <si>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</si>
  <si>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</si>
  <si>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</si>
  <si>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</si>
  <si>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</si>
  <si>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</si>
  <si>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</si>
  <si>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</si>
  <si>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</si>
  <si>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</si>
  <si>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</si>
  <si>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</si>
  <si>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</si>
  <si>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</si>
  <si>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</si>
  <si>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</si>
  <si>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</si>
  <si>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</si>
  <si>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</si>
  <si>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</si>
  <si>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</si>
  <si>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</si>
  <si>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</si>
  <si>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</si>
  <si>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</si>
  <si>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</si>
  <si>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</si>
  <si>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</si>
  <si>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</si>
  <si>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</si>
  <si>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</si>
  <si>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</si>
  <si>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</si>
  <si>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</si>
  <si>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</si>
  <si>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</si>
  <si>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</si>
  <si>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</si>
  <si>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</si>
  <si>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</si>
  <si>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</si>
  <si>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</si>
  <si>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</si>
  <si>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</si>
  <si>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</si>
  <si>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</si>
  <si>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</si>
  <si>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</si>
  <si>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</si>
  <si>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</si>
  <si>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</si>
  <si>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</si>
  <si>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</si>
  <si>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</si>
  <si>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</si>
  <si>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</si>
  <si>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</si>
  <si>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</si>
  <si>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</si>
  <si>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</si>
  <si>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</si>
  <si>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</si>
  <si>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</si>
  <si>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</si>
  <si>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</si>
  <si>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</si>
  <si>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</si>
  <si>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</si>
  <si>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</si>
  <si>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</si>
  <si>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</si>
  <si>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</si>
  <si>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</si>
  <si>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</si>
  <si>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</si>
  <si>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</si>
  <si>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</si>
  <si>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</si>
  <si>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</si>
  <si>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</si>
  <si>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</si>
  <si>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</si>
  <si>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</si>
  <si>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</si>
  <si>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</si>
  <si>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</si>
  <si>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</si>
  <si>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</si>
  <si>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</si>
  <si>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</si>
  <si>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</si>
  <si>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</si>
  <si>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</si>
  <si>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</si>
  <si>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</si>
  <si>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</si>
  <si>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</si>
  <si>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</si>
  <si>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</si>
  <si>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</si>
  <si>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</si>
  <si>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</si>
  <si>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</si>
  <si>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</si>
  <si>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</si>
  <si>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</si>
  <si>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</si>
  <si>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</si>
  <si>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</si>
  <si>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</si>
  <si>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</si>
  <si>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</si>
  <si>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</si>
  <si>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</si>
  <si>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</si>
  <si>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</si>
  <si>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</si>
  <si>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</si>
  <si>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</si>
  <si>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</si>
  <si>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</si>
  <si>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</si>
  <si>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</si>
  <si>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</si>
  <si>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</si>
  <si>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</si>
  <si>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</si>
  <si>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</si>
  <si>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</si>
  <si>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</si>
  <si>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</si>
  <si>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</si>
  <si>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</si>
  <si>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</si>
  <si>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</si>
  <si>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</si>
  <si>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</si>
  <si>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</si>
  <si>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</si>
  <si>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</si>
  <si>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</si>
  <si>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</si>
  <si>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</si>
  <si>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</si>
  <si>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</si>
  <si>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</si>
  <si>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</si>
  <si>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</si>
  <si>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</si>
  <si>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</si>
  <si>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</si>
  <si>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</si>
  <si>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</si>
  <si>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</si>
  <si>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</si>
  <si>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</si>
  <si>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</si>
  <si>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</si>
  <si>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</si>
  <si>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</si>
  <si>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</si>
  <si>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</si>
  <si>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</si>
  <si>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</si>
  <si>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</si>
  <si>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</si>
  <si>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</si>
  <si>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</si>
  <si>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</si>
  <si>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</si>
  <si>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</si>
  <si>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</si>
  <si>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</si>
  <si>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</si>
  <si>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</si>
  <si>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</si>
  <si>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</si>
  <si>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</si>
  <si>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</si>
  <si>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</si>
  <si>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</si>
  <si>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</si>
  <si>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</si>
  <si>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</si>
  <si>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</si>
  <si>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</si>
  <si>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</si>
  <si>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</si>
  <si>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</si>
  <si>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</si>
  <si>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</si>
  <si>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</si>
  <si>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</si>
  <si>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</si>
  <si>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</si>
  <si>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</si>
  <si>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</si>
  <si>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</si>
  <si>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</si>
  <si>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</si>
  <si>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</si>
  <si>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</si>
  <si>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</si>
  <si>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</si>
  <si>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</si>
  <si>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</si>
  <si>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</si>
  <si>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</si>
  <si>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</si>
  <si>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</si>
  <si>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</si>
  <si>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</si>
  <si>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</si>
  <si>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</si>
  <si>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</si>
  <si>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</si>
  <si>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</si>
  <si>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</si>
  <si>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</si>
  <si>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</si>
  <si>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</si>
  <si>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</si>
  <si>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</si>
  <si>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</si>
  <si>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</si>
  <si>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</si>
  <si>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</si>
  <si>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</si>
  <si>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</si>
  <si>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</si>
  <si>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</si>
  <si>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</si>
  <si>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</si>
  <si>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</si>
  <si>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</si>
  <si>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</si>
  <si>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</si>
  <si>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</si>
  <si>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</si>
  <si>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</si>
  <si>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</si>
  <si>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</si>
  <si>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</si>
  <si>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</si>
  <si>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</si>
  <si>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</si>
  <si>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</si>
  <si>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</si>
  <si>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</si>
  <si>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</si>
  <si>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</si>
  <si>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</si>
  <si>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</si>
  <si>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</si>
  <si>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</si>
  <si>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</si>
  <si>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</si>
  <si>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</si>
  <si>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</si>
  <si>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</si>
  <si>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</si>
  <si>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</si>
  <si>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</si>
  <si>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</si>
  <si>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</si>
  <si>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</si>
  <si>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</si>
  <si>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</si>
  <si>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</si>
  <si>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</si>
  <si>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</si>
  <si>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</si>
  <si>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</si>
  <si>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</si>
  <si>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</si>
  <si>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</si>
  <si>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</si>
  <si>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</si>
  <si>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</si>
  <si>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</si>
  <si>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</si>
  <si>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</si>
  <si>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</si>
  <si>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</si>
  <si>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</si>
  <si>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</si>
  <si>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</si>
  <si>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</si>
  <si>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</si>
  <si>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</si>
  <si>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</si>
  <si>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</si>
  <si>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</si>
  <si>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</si>
  <si>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</si>
  <si>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</si>
  <si>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</si>
  <si>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</si>
  <si>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</si>
  <si>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</si>
  <si>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</si>
  <si>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</si>
  <si>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</si>
  <si>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</si>
  <si>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</si>
  <si>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</si>
  <si>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</si>
  <si>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</si>
  <si>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</si>
  <si>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</si>
  <si>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</si>
  <si>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</si>
  <si>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</si>
  <si>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</si>
  <si>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</si>
  <si>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</si>
  <si>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</si>
  <si>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</si>
  <si>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</si>
  <si>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</si>
  <si>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</si>
  <si>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</si>
  <si>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</si>
  <si>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</si>
  <si>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</si>
  <si>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</si>
  <si>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</si>
  <si>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</si>
  <si>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</si>
  <si>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</si>
  <si>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</si>
  <si>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</si>
  <si>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</si>
  <si>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</si>
  <si>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</si>
  <si>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</si>
  <si>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</si>
  <si>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</si>
  <si>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</si>
  <si>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</si>
  <si>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</si>
  <si>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</si>
  <si>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</si>
  <si>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</si>
  <si>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</si>
  <si>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</si>
  <si>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</si>
  <si>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</si>
  <si>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</si>
  <si>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</si>
  <si>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</si>
  <si>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</si>
  <si>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</si>
  <si>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</si>
  <si>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</si>
  <si>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</si>
  <si>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</si>
  <si>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</si>
  <si>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</si>
  <si>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</si>
  <si>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</si>
  <si>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</si>
  <si>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</si>
  <si>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</si>
  <si>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</si>
  <si>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</si>
  <si>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</si>
  <si>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</si>
  <si>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</si>
  <si>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</si>
  <si>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</si>
  <si>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</si>
  <si>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</si>
  <si>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</si>
  <si>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</si>
  <si>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</si>
  <si>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</si>
  <si>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</si>
  <si>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</si>
  <si>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</si>
  <si>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</si>
  <si>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</si>
  <si>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</si>
  <si>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</si>
  <si>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</si>
  <si>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</si>
  <si>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</si>
  <si>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</si>
  <si>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</si>
  <si>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</si>
  <si>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</si>
  <si>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</si>
  <si>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</si>
  <si>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</si>
  <si>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</si>
  <si>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</si>
  <si>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</si>
  <si>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</si>
  <si>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</si>
  <si>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</si>
  <si>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</si>
  <si>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</si>
  <si>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</si>
  <si>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</si>
  <si>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</si>
  <si>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</si>
  <si>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</si>
  <si>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</si>
  <si>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</si>
  <si>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</si>
  <si>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</si>
  <si>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</si>
  <si>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</si>
  <si>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</si>
  <si>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</si>
  <si>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</si>
  <si>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</si>
  <si>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</si>
  <si>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</si>
  <si>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</si>
  <si>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</si>
  <si>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</si>
  <si>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</si>
  <si>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</si>
  <si>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</si>
  <si>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</si>
  <si>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</si>
  <si>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</si>
  <si>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</si>
  <si>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</si>
  <si>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</si>
  <si>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</si>
  <si>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</si>
  <si>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</si>
  <si>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</si>
  <si>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</si>
  <si>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</si>
  <si>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</si>
  <si>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</si>
  <si>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</si>
  <si>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</si>
  <si>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</si>
  <si>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</si>
  <si>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</si>
  <si>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</si>
  <si>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</si>
  <si>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</si>
  <si>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</si>
  <si>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</si>
  <si>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</si>
  <si>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</si>
  <si>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</si>
  <si>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</si>
  <si>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</si>
  <si>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</si>
  <si>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</si>
  <si>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</si>
  <si>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</si>
  <si>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</si>
  <si>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</si>
  <si>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</si>
  <si>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</si>
  <si>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</si>
  <si>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</si>
  <si>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</si>
  <si>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</si>
  <si>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</si>
  <si>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</si>
  <si>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</si>
  <si>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</si>
  <si>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</si>
  <si>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</si>
  <si>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</si>
  <si>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</si>
  <si>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</si>
  <si>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</si>
  <si>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</si>
  <si>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</si>
  <si>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</si>
  <si>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</si>
  <si>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</si>
  <si>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</si>
  <si>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</si>
  <si>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</si>
  <si>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</si>
  <si>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</si>
  <si>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</si>
  <si>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</si>
  <si>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</si>
  <si>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</si>
  <si>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</si>
  <si>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</si>
  <si>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</si>
  <si>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</si>
  <si>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</si>
  <si>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</si>
  <si>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</si>
  <si>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</si>
  <si>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</si>
  <si>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</si>
  <si>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</si>
  <si>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</si>
  <si>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</si>
  <si>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</si>
  <si>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</si>
  <si>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</si>
  <si>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</si>
  <si>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</si>
  <si>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</si>
  <si>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</si>
  <si>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</si>
  <si>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</si>
  <si>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</si>
  <si>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</si>
  <si>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</si>
  <si>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</si>
  <si>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</si>
  <si>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</si>
  <si>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</si>
  <si>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</si>
  <si>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</si>
  <si>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</si>
  <si>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</si>
  <si>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</si>
  <si>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</si>
  <si>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</si>
  <si>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</si>
  <si>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</si>
  <si>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</si>
  <si>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</si>
  <si>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</si>
  <si>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</si>
  <si>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</si>
  <si>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</si>
  <si>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</si>
  <si>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</si>
  <si>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</si>
  <si>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</si>
  <si>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</si>
  <si>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</si>
  <si>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</si>
  <si>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</si>
  <si>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</si>
  <si>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</si>
  <si>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</si>
  <si>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</si>
  <si>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</si>
  <si>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</si>
  <si>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</si>
  <si>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</si>
  <si>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</si>
  <si>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</si>
  <si>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</si>
  <si>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</si>
  <si>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</si>
  <si>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</si>
  <si>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</si>
  <si>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</si>
  <si>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</si>
  <si>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</si>
  <si>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</si>
  <si>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</si>
  <si>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</si>
  <si>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</si>
  <si>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</si>
  <si>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</si>
  <si>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</si>
  <si>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</si>
  <si>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</si>
  <si>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</si>
  <si>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</si>
  <si>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</si>
  <si>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</si>
  <si>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</si>
  <si>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</si>
  <si>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</si>
  <si>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</si>
  <si>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</si>
  <si>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</si>
  <si>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</si>
  <si>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</si>
  <si>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</si>
  <si>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</si>
  <si>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</si>
  <si>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</si>
  <si>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</si>
  <si>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</si>
  <si>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</si>
  <si>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</si>
  <si>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</si>
  <si>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</si>
  <si>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</si>
  <si>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</si>
  <si>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</si>
  <si>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</si>
  <si>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</si>
  <si>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</si>
  <si>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</si>
  <si>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</si>
  <si>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</si>
  <si>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</si>
  <si>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</si>
  <si>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</si>
  <si>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</si>
  <si>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</si>
  <si>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</si>
  <si>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</si>
  <si>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</si>
  <si>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</si>
  <si>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</si>
  <si>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</si>
  <si>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</si>
  <si>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</si>
  <si>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</si>
  <si>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</si>
  <si>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</si>
  <si>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</si>
  <si>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</si>
  <si>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</si>
  <si>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</si>
  <si>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</si>
  <si>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</si>
  <si>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</si>
  <si>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</si>
  <si>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</si>
  <si>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</si>
  <si>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</si>
  <si>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</si>
  <si>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</si>
  <si>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</si>
  <si>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</si>
  <si>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</si>
  <si>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</si>
  <si>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</si>
  <si>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</si>
  <si>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</si>
  <si>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</si>
  <si>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</si>
  <si>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</si>
  <si>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</si>
  <si>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</si>
  <si>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</si>
  <si>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</si>
  <si>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</si>
  <si>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</si>
  <si>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</si>
  <si>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</si>
  <si>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</si>
  <si>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</si>
  <si>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</si>
  <si>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</si>
  <si>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</si>
  <si>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</si>
  <si>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</si>
  <si>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</si>
  <si>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</si>
  <si>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</si>
  <si>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</si>
  <si>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</si>
  <si>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</si>
  <si>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</si>
  <si>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</si>
  <si>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</si>
  <si>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</si>
  <si>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</si>
  <si>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</si>
  <si>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</si>
  <si>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</si>
  <si>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</si>
  <si>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</si>
  <si>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</si>
  <si>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</si>
  <si>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</si>
  <si>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</si>
  <si>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</si>
  <si>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</si>
  <si>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</si>
  <si>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</si>
  <si>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</si>
  <si>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</si>
  <si>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</si>
  <si>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</si>
  <si>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</si>
  <si>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</si>
  <si>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</si>
  <si>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</si>
  <si>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</si>
  <si>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</si>
  <si>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</si>
  <si>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</si>
  <si>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</si>
  <si>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</si>
  <si>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</si>
  <si>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</si>
  <si>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</si>
  <si>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</si>
  <si>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</si>
  <si>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</si>
  <si>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</si>
  <si>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</si>
  <si>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</si>
  <si>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</si>
  <si>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</si>
  <si>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</si>
  <si>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</si>
  <si>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</si>
  <si>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</si>
  <si>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</si>
  <si>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</si>
  <si>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</si>
  <si>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</si>
  <si>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</si>
  <si>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</si>
  <si>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</si>
  <si>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</si>
  <si>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</si>
  <si>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</si>
  <si>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</si>
  <si>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</si>
  <si>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</si>
  <si>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</si>
  <si>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</si>
  <si>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</si>
  <si>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</si>
  <si>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</si>
  <si>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</si>
  <si>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</si>
  <si>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</si>
  <si>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</si>
  <si>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</si>
  <si>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</si>
  <si>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</si>
  <si>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</si>
  <si>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</si>
  <si>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</si>
  <si>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</si>
  <si>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</si>
  <si>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</si>
  <si>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</si>
  <si>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</si>
  <si>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</si>
  <si>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</si>
  <si>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</si>
  <si>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</si>
  <si>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</si>
  <si>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</si>
  <si>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</si>
  <si>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</si>
  <si>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</si>
  <si>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</si>
  <si>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</si>
  <si>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</si>
  <si>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</si>
  <si>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</si>
  <si>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</si>
  <si>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</si>
  <si>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</si>
  <si>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</si>
  <si>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</si>
  <si>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</si>
  <si>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</si>
  <si>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</si>
  <si>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</si>
  <si>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</si>
  <si>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</si>
  <si>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</si>
  <si>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</si>
  <si>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</si>
  <si>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</si>
  <si>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</si>
  <si>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</si>
  <si>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</si>
  <si>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</si>
  <si>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</si>
  <si>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</si>
  <si>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</si>
  <si>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</si>
  <si>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</si>
  <si>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</si>
  <si>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</si>
  <si>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</si>
  <si>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</si>
  <si>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</si>
  <si>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</si>
  <si>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</si>
  <si>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</si>
  <si>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</si>
  <si>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</si>
  <si>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</si>
  <si>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</si>
  <si>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</si>
  <si>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</si>
  <si>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</si>
  <si>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</si>
  <si>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</si>
  <si>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</si>
  <si>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</si>
  <si>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</si>
  <si>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</si>
  <si>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</si>
  <si>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</si>
  <si>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</si>
  <si>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</si>
  <si>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</si>
  <si>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</si>
  <si>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</si>
  <si>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</si>
  <si>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</si>
  <si>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</si>
  <si>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</si>
  <si>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</si>
  <si>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</si>
  <si>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</si>
  <si>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</si>
  <si>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</si>
  <si>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</si>
  <si>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</si>
  <si>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</si>
  <si>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</si>
  <si>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</si>
  <si>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</si>
  <si>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</si>
  <si>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</si>
  <si>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</si>
  <si>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</si>
  <si>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</si>
  <si>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</si>
  <si>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</si>
  <si>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</si>
  <si>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</si>
  <si>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</si>
  <si>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</si>
  <si>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</si>
  <si>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</si>
  <si>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</si>
  <si>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</si>
  <si>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</si>
  <si>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</si>
  <si>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</si>
  <si>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</si>
  <si>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</si>
  <si>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</si>
  <si>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</si>
  <si>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</si>
  <si>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</si>
  <si>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</si>
  <si>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</si>
  <si>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</si>
  <si>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</si>
  <si>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</si>
  <si>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</si>
  <si>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</si>
  <si>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</si>
  <si>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</si>
  <si>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</si>
  <si>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</si>
  <si>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</si>
  <si>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</si>
  <si>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</si>
  <si>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</si>
  <si>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</si>
  <si>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</si>
  <si>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</si>
  <si>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</si>
  <si>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</si>
  <si>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</si>
  <si>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</si>
  <si>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</si>
  <si>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</si>
  <si>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</si>
  <si>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</si>
  <si>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</si>
  <si>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</si>
  <si>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</si>
  <si>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</si>
  <si>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</si>
  <si>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</si>
  <si>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</si>
  <si>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</si>
  <si>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</si>
  <si>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</si>
  <si>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</si>
  <si>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</si>
  <si>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</si>
  <si>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</si>
  <si>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</si>
  <si>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</si>
  <si>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</si>
  <si>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</si>
  <si>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</si>
  <si>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</si>
  <si>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</si>
  <si>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</si>
  <si>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</si>
  <si>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</si>
  <si>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</si>
  <si>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</si>
  <si>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</si>
  <si>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</si>
  <si>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</si>
  <si>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</si>
  <si>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</si>
  <si>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</si>
  <si>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</si>
  <si>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</si>
  <si>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</si>
  <si>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</si>
  <si>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</si>
  <si>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</si>
  <si>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</si>
  <si>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</si>
  <si>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</si>
  <si>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</si>
  <si>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</si>
  <si>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</si>
  <si>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</si>
  <si>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</si>
  <si>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</si>
  <si>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</si>
  <si>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</si>
  <si>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</si>
  <si>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</si>
  <si>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</si>
  <si>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</si>
  <si>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</si>
  <si>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</si>
  <si>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</si>
  <si>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</si>
  <si>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</si>
  <si>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</si>
  <si>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</si>
  <si>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</si>
  <si>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</si>
  <si>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</si>
  <si>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</si>
  <si>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</si>
  <si>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</si>
  <si>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</si>
  <si>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</si>
  <si>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</si>
  <si>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</si>
  <si>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</si>
  <si>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</si>
  <si>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</si>
  <si>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</si>
  <si>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</si>
  <si>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</si>
  <si>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</si>
  <si>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</si>
  <si>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</si>
  <si>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</si>
  <si>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</si>
  <si>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</si>
  <si>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</si>
  <si>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</si>
  <si>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</si>
  <si>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</si>
  <si>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</si>
  <si>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</si>
  <si>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</si>
  <si>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</si>
  <si>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</si>
  <si>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</si>
  <si>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</si>
  <si>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</si>
  <si>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</si>
  <si>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</si>
  <si>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</si>
  <si>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</si>
  <si>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</si>
  <si>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</si>
  <si>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</si>
  <si>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</si>
  <si>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</si>
  <si>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</si>
  <si>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</si>
  <si>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</si>
  <si>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</si>
  <si>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</si>
  <si>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</si>
  <si>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</si>
  <si>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</si>
  <si>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</si>
  <si>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</si>
  <si>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</si>
  <si>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</si>
  <si>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</si>
  <si>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</si>
  <si>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</si>
  <si>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</si>
  <si>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</si>
  <si>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</si>
  <si>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</si>
  <si>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</si>
  <si>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</si>
  <si>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</si>
  <si>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</si>
  <si>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</si>
  <si>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</si>
  <si>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</si>
  <si>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</si>
  <si>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</si>
  <si>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</si>
  <si>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</si>
  <si>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</si>
  <si>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</si>
  <si>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</si>
  <si>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</si>
  <si>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</si>
  <si>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</si>
  <si>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</si>
  <si>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</si>
  <si>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</si>
  <si>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</si>
  <si>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</si>
  <si>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</si>
  <si>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</si>
  <si>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</si>
  <si>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</si>
  <si>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</si>
  <si>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</si>
  <si>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</si>
  <si>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</si>
  <si>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</si>
  <si>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</si>
  <si>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</si>
  <si>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</si>
  <si>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</si>
  <si>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</si>
  <si>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</si>
  <si>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</si>
  <si>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</si>
  <si>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</si>
  <si>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</si>
  <si>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</si>
  <si>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</si>
  <si>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</si>
  <si>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</si>
  <si>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</si>
  <si>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</si>
  <si>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</si>
  <si>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</si>
  <si>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</si>
  <si>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</si>
  <si>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</si>
  <si>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</si>
  <si>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</si>
  <si>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</si>
  <si>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</si>
  <si>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</si>
  <si>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</si>
  <si>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</si>
  <si>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</si>
  <si>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</si>
  <si>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</si>
  <si>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</si>
  <si>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</si>
  <si>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</si>
  <si>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</si>
  <si>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</si>
  <si>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</si>
  <si>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</si>
  <si>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</si>
  <si>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</si>
  <si>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</si>
  <si>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</si>
  <si>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</si>
  <si>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</si>
  <si>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</si>
  <si>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</si>
  <si>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</si>
  <si>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</si>
  <si>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</si>
  <si>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</si>
  <si>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</si>
  <si>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</si>
  <si>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</si>
  <si>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</si>
  <si>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</si>
  <si>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</si>
  <si>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</si>
  <si>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</si>
  <si>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</si>
  <si>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</si>
  <si>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</si>
  <si>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</si>
  <si>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</si>
  <si>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</si>
  <si>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</si>
  <si>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</si>
  <si>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</si>
  <si>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</si>
  <si>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</si>
  <si>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</si>
  <si>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</si>
  <si>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</si>
  <si>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</si>
  <si>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</si>
  <si>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</si>
  <si>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</si>
  <si>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</si>
  <si>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</si>
  <si>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</si>
  <si>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</si>
  <si>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</si>
  <si>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</si>
  <si>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</si>
  <si>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</si>
  <si>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</si>
  <si>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</si>
  <si>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</si>
  <si>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</si>
  <si>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</si>
  <si>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</si>
  <si>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</si>
  <si>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</si>
  <si>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</si>
  <si>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</si>
  <si>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</si>
  <si>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</si>
  <si>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</si>
  <si>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</si>
  <si>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</si>
  <si>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</si>
  <si>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</si>
  <si>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</si>
  <si>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</si>
  <si>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</si>
  <si>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</si>
  <si>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</si>
  <si>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</si>
  <si>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</si>
  <si>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</si>
  <si>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</si>
  <si>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</si>
  <si>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</si>
  <si>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</si>
  <si>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</si>
  <si>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</si>
  <si>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</si>
  <si>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</si>
  <si>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</si>
  <si>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</si>
  <si>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</si>
  <si>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</si>
  <si>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</si>
  <si>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</si>
  <si>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</si>
  <si>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</si>
  <si>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</si>
  <si>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</si>
  <si>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</si>
  <si>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</si>
  <si>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</si>
  <si>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</si>
  <si>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</si>
  <si>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</si>
  <si>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</si>
  <si>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</si>
  <si>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</si>
  <si>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</si>
  <si>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</si>
  <si>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</si>
  <si>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</si>
  <si>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</si>
  <si>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</si>
  <si>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</si>
  <si>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</si>
  <si>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</si>
  <si>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</si>
  <si>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</si>
  <si>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</si>
  <si>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</si>
  <si>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</si>
  <si>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</si>
  <si>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</si>
  <si>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</si>
  <si>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</si>
  <si>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</si>
  <si>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</si>
  <si>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</si>
  <si>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</si>
  <si>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</si>
  <si>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</si>
  <si>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</si>
  <si>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</si>
  <si>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</si>
  <si>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</si>
  <si>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</si>
  <si>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</si>
  <si>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</si>
  <si>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</si>
  <si>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</si>
  <si>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</si>
  <si>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</si>
  <si>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</si>
  <si>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</si>
  <si>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</si>
  <si>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</si>
  <si>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</si>
  <si>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</si>
  <si>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</si>
  <si>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</si>
  <si>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</si>
  <si>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</si>
  <si>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</si>
  <si>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</si>
  <si>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</si>
  <si>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</si>
  <si>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</si>
  <si>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</si>
  <si>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</si>
  <si>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</si>
  <si>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</si>
  <si>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</si>
  <si>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</si>
  <si>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</si>
  <si>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</si>
  <si>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</si>
  <si>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</si>
  <si>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</si>
  <si>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</si>
  <si>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</si>
  <si>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</si>
  <si>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</si>
  <si>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</si>
  <si>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</si>
  <si>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</si>
  <si>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</si>
  <si>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</si>
  <si>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</si>
  <si>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</si>
  <si>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</si>
  <si>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</si>
  <si>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</si>
  <si>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</si>
  <si>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</si>
  <si>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</si>
  <si>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</si>
  <si>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</si>
  <si>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</si>
  <si>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</si>
  <si>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</si>
  <si>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</si>
  <si>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</si>
  <si>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</si>
  <si>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</si>
  <si>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</si>
  <si>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</si>
  <si>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</si>
  <si>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</si>
  <si>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</si>
  <si>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</si>
  <si>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</si>
  <si>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</si>
  <si>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</si>
  <si>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</si>
  <si>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</si>
  <si>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</si>
  <si>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</si>
  <si>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</si>
  <si>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</si>
  <si>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</si>
  <si>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</si>
  <si>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</si>
  <si>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</si>
  <si>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</si>
  <si>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</si>
  <si>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</si>
  <si>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</si>
  <si>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</si>
  <si>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</si>
  <si>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</si>
  <si>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</si>
  <si>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</si>
  <si>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</si>
  <si>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</si>
  <si>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</si>
  <si>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</si>
  <si>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</si>
  <si>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</si>
  <si>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</si>
  <si>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</si>
  <si>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</si>
  <si>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</si>
  <si>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</si>
  <si>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</si>
  <si>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</si>
  <si>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</si>
  <si>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</si>
  <si>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</si>
  <si>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</si>
  <si>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</si>
  <si>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</si>
  <si>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</si>
  <si>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</si>
  <si>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</si>
  <si>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</si>
  <si>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</si>
  <si>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</si>
  <si>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</si>
  <si>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</si>
  <si>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</si>
  <si>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</si>
  <si>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</si>
  <si>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</si>
  <si>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</si>
  <si>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</si>
  <si>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</si>
  <si>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</si>
  <si>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</si>
  <si>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</si>
  <si>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</si>
  <si>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</si>
  <si>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</si>
  <si>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</si>
  <si>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</si>
  <si>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</si>
  <si>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</si>
  <si>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</si>
  <si>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</si>
  <si>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</si>
  <si>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</si>
  <si>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</si>
  <si>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</si>
  <si>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</si>
  <si>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</si>
  <si>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</si>
  <si>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</si>
  <si>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</si>
  <si>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</si>
  <si>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</si>
  <si>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</si>
  <si>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</si>
  <si>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</si>
  <si>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</si>
  <si>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</si>
  <si>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</si>
  <si>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</si>
  <si>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</si>
  <si>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</si>
  <si>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</si>
  <si>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</si>
  <si>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</si>
  <si>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</si>
  <si>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</si>
  <si>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</si>
  <si>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</si>
  <si>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</si>
  <si>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</si>
  <si>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</si>
  <si>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</si>
  <si>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</si>
  <si>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</si>
  <si>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</si>
  <si>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</si>
  <si>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</si>
  <si>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</si>
  <si>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</si>
  <si>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</si>
  <si>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</si>
  <si>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</si>
  <si>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</si>
  <si>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</si>
  <si>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</si>
  <si>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</si>
  <si>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</si>
  <si>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</si>
  <si>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</si>
  <si>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</si>
  <si>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</si>
  <si>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</si>
  <si>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</si>
  <si>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</si>
  <si>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</si>
  <si>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</si>
  <si>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</si>
  <si>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</si>
  <si>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</si>
  <si>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</si>
  <si>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</si>
  <si>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</si>
  <si>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</si>
  <si>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</si>
  <si>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</si>
  <si>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</si>
  <si>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</si>
  <si>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</si>
  <si>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</si>
  <si>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</si>
  <si>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</si>
  <si>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</si>
  <si>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</si>
  <si>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</si>
  <si>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</si>
  <si>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</si>
  <si>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</si>
  <si>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</si>
  <si>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</si>
  <si>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</si>
  <si>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</si>
  <si>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</si>
  <si>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</si>
  <si>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</si>
  <si>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</si>
  <si>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</si>
  <si>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</si>
  <si>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</si>
  <si>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</si>
  <si>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</si>
  <si>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</si>
  <si>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</si>
  <si>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</si>
  <si>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</si>
  <si>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</si>
  <si>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</si>
  <si>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</si>
  <si>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</si>
  <si>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</si>
  <si>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</si>
  <si>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</si>
  <si>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</si>
  <si>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</si>
  <si>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</si>
  <si>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</si>
  <si>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</si>
  <si>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</si>
  <si>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</si>
  <si>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</si>
  <si>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</si>
  <si>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</si>
  <si>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</si>
  <si>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</si>
  <si>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</si>
  <si>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</si>
  <si>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</si>
  <si>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</si>
  <si>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</si>
  <si>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</si>
  <si>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</si>
  <si>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</si>
  <si>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</si>
  <si>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</si>
  <si>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</si>
  <si>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</si>
  <si>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</si>
  <si>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</si>
  <si>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</si>
  <si>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</si>
  <si>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</si>
  <si>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</si>
  <si>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</si>
  <si>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</si>
  <si>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</si>
  <si>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</si>
  <si>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</si>
  <si>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</si>
  <si>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</si>
  <si>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</si>
  <si>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</si>
  <si>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</si>
  <si>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</si>
  <si>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</si>
  <si>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</si>
  <si>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</si>
  <si>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</si>
  <si>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</si>
  <si>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</si>
  <si>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</si>
  <si>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</si>
  <si>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</si>
  <si>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</si>
  <si>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</si>
  <si>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</si>
  <si>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</si>
  <si>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</si>
  <si>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</si>
  <si>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</si>
  <si>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</si>
  <si>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</si>
  <si>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</si>
  <si>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</si>
  <si>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</si>
  <si>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</si>
  <si>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</si>
  <si>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</si>
  <si>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</si>
  <si>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</si>
  <si>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</si>
  <si>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</si>
  <si>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</si>
  <si>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</si>
  <si>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</si>
  <si>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</si>
  <si>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</si>
  <si>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</si>
  <si>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</si>
  <si>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</si>
  <si>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</si>
  <si>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</si>
  <si>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</si>
  <si>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</si>
  <si>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</si>
  <si>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</si>
  <si>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</si>
  <si>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</si>
  <si>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</si>
  <si>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</si>
  <si>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</si>
  <si>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</si>
  <si>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</si>
  <si>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</si>
  <si>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</si>
  <si>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</si>
  <si>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</si>
  <si>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</si>
  <si>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</si>
  <si>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</si>
  <si>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</si>
  <si>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</si>
  <si>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</si>
  <si>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</si>
  <si>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</si>
  <si>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</si>
  <si>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</si>
  <si>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</si>
  <si>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</si>
  <si>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</si>
  <si>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</si>
  <si>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</si>
  <si>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</si>
  <si>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</si>
  <si>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</si>
  <si>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</si>
  <si>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</si>
  <si>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</si>
  <si>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</si>
  <si>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</si>
  <si>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</si>
  <si>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</si>
  <si>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</si>
  <si>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</si>
  <si>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</si>
  <si>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</si>
  <si>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</si>
  <si>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</si>
  <si>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</si>
  <si>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</si>
  <si>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</si>
  <si>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</si>
  <si>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</si>
  <si>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</si>
  <si>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</si>
  <si>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</si>
  <si>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</si>
  <si>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</si>
  <si>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</si>
  <si>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</si>
  <si>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</si>
  <si>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</si>
  <si>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</si>
  <si>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</si>
  <si>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</si>
  <si>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</si>
  <si>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</si>
  <si>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</si>
  <si>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</si>
  <si>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</si>
  <si>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</si>
  <si>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</si>
  <si>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</si>
  <si>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</si>
  <si>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</si>
  <si>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</si>
  <si>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</si>
  <si>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</si>
  <si>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</si>
  <si>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</si>
  <si>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</si>
  <si>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</si>
  <si>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</si>
  <si>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</si>
  <si>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</si>
  <si>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</si>
  <si>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</si>
  <si>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</si>
  <si>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</si>
  <si>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</si>
  <si>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</si>
  <si>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</si>
  <si>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</si>
  <si>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</si>
  <si>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</si>
  <si>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</si>
  <si>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</si>
  <si>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</si>
  <si>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</si>
  <si>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</si>
  <si>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</si>
  <si>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</si>
  <si>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</si>
  <si>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</si>
  <si>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</si>
  <si>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</si>
  <si>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</si>
  <si>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</si>
  <si>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</si>
  <si>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</si>
  <si>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</si>
  <si>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</si>
  <si>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</si>
  <si>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</si>
  <si>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</si>
  <si>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</si>
  <si>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</si>
  <si>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</si>
  <si>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</si>
  <si>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</si>
  <si>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</si>
  <si>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</si>
  <si>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</si>
  <si>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</si>
  <si>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</si>
  <si>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</si>
  <si>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</si>
  <si>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</si>
  <si>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</si>
  <si>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</si>
  <si>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</si>
  <si>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</si>
  <si>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</si>
  <si>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</si>
  <si>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</si>
  <si>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</si>
  <si>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</si>
  <si>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</si>
  <si>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</si>
  <si>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</si>
  <si>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</si>
  <si>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</si>
  <si>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</si>
  <si>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</si>
  <si>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</si>
  <si>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</si>
  <si>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</si>
  <si>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</si>
  <si>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</si>
  <si>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</si>
  <si>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</si>
  <si>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</si>
  <si>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</si>
  <si>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</si>
  <si>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</si>
  <si>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</si>
  <si>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</si>
  <si>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</si>
  <si>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</si>
  <si>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</si>
  <si>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</si>
  <si>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</si>
  <si>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</si>
  <si>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</si>
  <si>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</si>
  <si>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</si>
  <si>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</si>
  <si>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</si>
  <si>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</si>
  <si>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</si>
  <si>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</si>
  <si>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</si>
  <si>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</si>
  <si>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</si>
  <si>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</si>
  <si>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</si>
  <si>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</si>
  <si>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</si>
  <si>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</si>
  <si>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</si>
  <si>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</si>
  <si>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</si>
  <si>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</si>
  <si>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</si>
  <si>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</si>
  <si>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</si>
  <si>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</si>
  <si>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</si>
  <si>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</si>
  <si>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</si>
  <si>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</si>
  <si>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</si>
  <si>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</si>
  <si>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</si>
  <si>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</si>
  <si>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</si>
  <si>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</si>
  <si>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</si>
  <si>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</si>
  <si>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</si>
  <si>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</si>
  <si>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</si>
  <si>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</si>
  <si>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</si>
  <si>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</si>
  <si>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</si>
  <si>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</si>
  <si>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</si>
  <si>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</si>
  <si>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</si>
  <si>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</si>
  <si>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</si>
  <si>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</si>
  <si>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</si>
  <si>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</si>
  <si>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</si>
  <si>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</si>
  <si>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</si>
  <si>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</si>
  <si>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</si>
  <si>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</si>
  <si>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</si>
  <si>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</si>
  <si>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</si>
  <si>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</si>
  <si>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</si>
  <si>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</si>
  <si>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</si>
  <si>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</si>
  <si>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</si>
  <si>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</si>
  <si>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</si>
  <si>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</si>
  <si>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</si>
  <si>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</si>
  <si>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</si>
  <si>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</si>
  <si>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</si>
  <si>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</si>
  <si>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</si>
  <si>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</si>
  <si>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</si>
  <si>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</si>
  <si>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</si>
  <si>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</si>
  <si>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</si>
  <si>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</si>
  <si>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</si>
  <si>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</si>
  <si>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</si>
  <si>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</si>
  <si>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</si>
  <si>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</si>
  <si>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</si>
  <si>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</si>
  <si>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</si>
  <si>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</si>
  <si>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</si>
  <si>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</si>
  <si>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</si>
  <si>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</si>
  <si>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</si>
  <si>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</si>
  <si>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</si>
  <si>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</si>
  <si>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</si>
  <si>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</si>
  <si>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</si>
  <si>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</si>
  <si>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</si>
  <si>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</si>
  <si>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</si>
  <si>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</si>
  <si>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</si>
  <si>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</si>
  <si>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</si>
  <si>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</si>
  <si>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</si>
  <si>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</si>
  <si>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</si>
  <si>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</si>
  <si>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</si>
  <si>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</si>
  <si>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</si>
  <si>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</si>
  <si>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</si>
  <si>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</si>
  <si>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</si>
  <si>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</si>
  <si>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</si>
  <si>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</si>
  <si>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</si>
  <si>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</si>
  <si>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</si>
  <si>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</si>
  <si>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</si>
  <si>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</si>
  <si>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</si>
  <si>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</si>
  <si>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</si>
  <si>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</si>
  <si>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</si>
  <si>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</si>
  <si>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</si>
  <si>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</si>
  <si>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</si>
  <si>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</si>
  <si>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</si>
  <si>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</si>
  <si>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</si>
  <si>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</si>
  <si>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</si>
  <si>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</si>
  <si>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</si>
  <si>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</si>
  <si>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</si>
  <si>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</si>
  <si>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</si>
  <si>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</si>
  <si>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</si>
  <si>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</si>
  <si>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</si>
  <si>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</si>
  <si>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</si>
  <si>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</si>
  <si>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</si>
  <si>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</si>
  <si>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</si>
  <si>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</si>
  <si>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</si>
  <si>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</si>
  <si>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</si>
  <si>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</si>
  <si>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</si>
  <si>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</si>
  <si>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</si>
  <si>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</si>
  <si>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</si>
  <si>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</si>
  <si>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</si>
  <si>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</si>
  <si>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</si>
  <si>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</si>
  <si>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</si>
  <si>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</si>
  <si>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</si>
  <si>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</si>
  <si>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</si>
  <si>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</si>
  <si>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</si>
  <si>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</si>
  <si>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</si>
  <si>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</si>
  <si>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</si>
  <si>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</si>
  <si>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</si>
  <si>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</si>
  <si>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</si>
  <si>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</si>
  <si>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</si>
  <si>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</si>
  <si>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</si>
  <si>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</si>
  <si>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</si>
  <si>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</si>
  <si>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</si>
  <si>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</si>
  <si>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</si>
  <si>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</si>
  <si>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</si>
  <si>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</si>
  <si>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</si>
  <si>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</si>
  <si>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</si>
  <si>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</si>
  <si>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</si>
  <si>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</si>
  <si>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</si>
  <si>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</si>
  <si>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</si>
  <si>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</si>
  <si>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</si>
  <si>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</si>
  <si>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</si>
  <si>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</si>
  <si>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</si>
  <si>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</si>
  <si>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</si>
  <si>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</si>
  <si>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</si>
  <si>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</si>
  <si>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</si>
  <si>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</si>
  <si>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</si>
  <si>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</si>
  <si>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</si>
  <si>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</si>
  <si>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</si>
  <si>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</si>
  <si>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</si>
  <si>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</si>
  <si>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</si>
  <si>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</si>
  <si>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</si>
  <si>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</si>
  <si>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</si>
  <si>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</si>
  <si>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</si>
  <si>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</si>
  <si>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</si>
  <si>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</si>
  <si>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</si>
  <si>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</si>
  <si>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</si>
  <si>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</si>
  <si>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</si>
  <si>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</si>
  <si>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</si>
  <si>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</si>
  <si>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</si>
  <si>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</si>
  <si>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</si>
  <si>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</si>
  <si>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</si>
  <si>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</si>
  <si>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</si>
  <si>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</si>
  <si>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</si>
  <si>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</si>
  <si>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</si>
  <si>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</si>
  <si>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</si>
  <si>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</si>
  <si>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</si>
  <si>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</si>
  <si>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</si>
  <si>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</si>
  <si>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</si>
  <si>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</si>
  <si>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</si>
  <si>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</si>
  <si>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</si>
  <si>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</si>
  <si>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</si>
  <si>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</si>
  <si>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</si>
  <si>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</si>
  <si>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</si>
  <si>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</si>
  <si>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</si>
  <si>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</si>
  <si>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</si>
  <si>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</si>
  <si>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</si>
  <si>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</si>
  <si>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</si>
  <si>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</si>
  <si>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</si>
  <si>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</si>
  <si>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</si>
  <si>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</si>
  <si>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</si>
  <si>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</si>
  <si>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</si>
  <si>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</si>
  <si>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</si>
  <si>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</si>
  <si>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</si>
  <si>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</si>
  <si>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</si>
  <si>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</si>
  <si>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</si>
  <si>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</si>
  <si>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</si>
  <si>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</si>
  <si>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</si>
  <si>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</si>
  <si>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</si>
  <si>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</si>
  <si>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</si>
  <si>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</si>
  <si>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</si>
  <si>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</si>
  <si>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</si>
  <si>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</si>
  <si>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</si>
  <si>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</si>
  <si>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</si>
  <si>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</si>
  <si>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</si>
  <si>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</si>
  <si>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</si>
  <si>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</si>
  <si>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</si>
  <si>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</si>
  <si>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</si>
  <si>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</si>
  <si>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</si>
  <si>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</si>
  <si>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</si>
  <si>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</si>
  <si>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</si>
  <si>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</si>
  <si>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</si>
  <si>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</si>
  <si>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</si>
  <si>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</si>
  <si>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</si>
  <si>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</si>
  <si>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</si>
  <si>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</si>
  <si>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</si>
  <si>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</si>
  <si>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</si>
  <si>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</si>
  <si>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</si>
  <si>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</si>
  <si>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</si>
  <si>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</si>
  <si>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</si>
  <si>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</si>
  <si>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</si>
  <si>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</si>
  <si>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</si>
  <si>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</si>
  <si>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</si>
  <si>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</si>
  <si>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</si>
  <si>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</si>
  <si>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</si>
  <si>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</si>
  <si>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</si>
  <si>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</si>
  <si>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</si>
  <si>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</si>
  <si>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</si>
  <si>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</si>
  <si>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</si>
  <si>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</si>
  <si>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</si>
  <si>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</si>
  <si>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</si>
  <si>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</si>
  <si>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</si>
  <si>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</si>
  <si>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</si>
  <si>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</si>
  <si>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</si>
  <si>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</si>
  <si>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</si>
  <si>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</si>
  <si>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</si>
  <si>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</si>
  <si>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</si>
  <si>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</si>
  <si>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</si>
  <si>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</si>
  <si>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</si>
  <si>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</si>
  <si>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</si>
  <si>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</si>
  <si>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</si>
  <si>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</si>
  <si>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</si>
  <si>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</si>
  <si>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</si>
  <si>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</si>
  <si>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</si>
  <si>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</si>
  <si>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</si>
  <si>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</si>
  <si>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</si>
  <si>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</si>
  <si>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</si>
  <si>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</si>
  <si>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</si>
  <si>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</si>
  <si>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</si>
  <si>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</si>
  <si>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</si>
  <si>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</si>
  <si>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</si>
  <si>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</si>
  <si>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</si>
  <si>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</si>
  <si>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</si>
  <si>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</si>
  <si>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</si>
  <si>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</si>
  <si>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</si>
  <si>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</si>
  <si>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</si>
  <si>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</si>
  <si>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</si>
  <si>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</si>
  <si>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</si>
  <si>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</si>
  <si>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</si>
  <si>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</si>
  <si>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</si>
  <si>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</si>
  <si>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</si>
  <si>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</si>
  <si>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</si>
  <si>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</si>
  <si>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</si>
  <si>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</si>
  <si>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</si>
  <si>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</si>
  <si>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</si>
  <si>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</si>
  <si>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</si>
  <si>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</si>
  <si>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</si>
  <si>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</si>
  <si>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</si>
  <si>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</si>
  <si>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</si>
  <si>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</si>
  <si>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</si>
  <si>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</si>
  <si>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</si>
  <si>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</si>
  <si>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</si>
  <si>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</si>
  <si>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</si>
  <si>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</si>
  <si>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</si>
  <si>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</si>
  <si>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</si>
  <si>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</si>
  <si>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</si>
  <si>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</si>
  <si>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</si>
  <si>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</si>
  <si>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</si>
  <si>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</si>
  <si>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</si>
  <si>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</si>
  <si>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</si>
  <si>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</si>
  <si>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</si>
  <si>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</si>
  <si>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</si>
  <si>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</si>
  <si>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</si>
  <si>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</si>
  <si>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</si>
  <si>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</si>
  <si>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</si>
  <si>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</si>
  <si>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</si>
  <si>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</si>
  <si>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</si>
  <si>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</si>
  <si>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</si>
  <si>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</si>
  <si>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</si>
  <si>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</si>
  <si>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</si>
  <si>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</si>
  <si>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</si>
  <si>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</si>
  <si>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</si>
  <si>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</si>
  <si>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</si>
  <si>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</si>
  <si>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</si>
  <si>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</si>
  <si>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</si>
  <si>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</si>
  <si>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</si>
  <si>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</si>
  <si>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</si>
  <si>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</si>
  <si>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</si>
  <si>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</si>
  <si>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</si>
  <si>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</si>
  <si>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</si>
  <si>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</si>
  <si>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</si>
  <si>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</si>
  <si>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</si>
  <si>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</si>
  <si>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</si>
  <si>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</si>
  <si>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</si>
  <si>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</si>
  <si>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</si>
  <si>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</si>
  <si>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</si>
  <si>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</si>
  <si>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</si>
  <si>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</si>
  <si>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</si>
  <si>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</si>
  <si>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</si>
  <si>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</si>
  <si>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</si>
  <si>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</si>
  <si>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</si>
  <si>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</si>
  <si>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</si>
  <si>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</si>
  <si>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</si>
  <si>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</si>
  <si>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</si>
  <si>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</si>
  <si>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</si>
  <si>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</si>
  <si>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</si>
  <si>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</si>
  <si>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</si>
  <si>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</si>
  <si>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</si>
  <si>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</si>
  <si>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</si>
  <si>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</si>
  <si>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</si>
  <si>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</si>
  <si>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</si>
  <si>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</si>
  <si>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</si>
  <si>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</si>
  <si>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</si>
  <si>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</si>
  <si>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</si>
  <si>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</si>
  <si>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</si>
  <si>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</si>
  <si>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</si>
  <si>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</si>
  <si>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</si>
  <si>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</si>
  <si>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</si>
  <si>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</si>
  <si>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</si>
  <si>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</si>
  <si>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</si>
  <si>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</si>
  <si>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</si>
  <si>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</si>
  <si>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</si>
  <si>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</si>
  <si>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</si>
  <si>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</si>
  <si>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</si>
  <si>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</si>
  <si>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</si>
  <si>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</si>
  <si>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</si>
  <si>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</si>
  <si>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</si>
  <si>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</si>
  <si>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</si>
  <si>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</si>
  <si>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</si>
  <si>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</si>
  <si>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</si>
  <si>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</si>
  <si>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</si>
  <si>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</si>
  <si>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</si>
  <si>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</si>
  <si>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</si>
  <si>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</si>
  <si>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</si>
  <si>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</si>
  <si>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</si>
  <si>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</si>
  <si>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</si>
  <si>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</si>
  <si>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</si>
  <si>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</si>
  <si>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</si>
  <si>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</si>
  <si>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</si>
  <si>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</si>
  <si>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</si>
  <si>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</si>
  <si>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</si>
  <si>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</si>
  <si>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</si>
  <si>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</si>
  <si>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</si>
  <si>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</si>
  <si>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</si>
  <si>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</si>
  <si>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</si>
  <si>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</si>
  <si>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</si>
  <si>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</si>
  <si>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</si>
  <si>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</si>
  <si>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</si>
  <si>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</si>
  <si>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</si>
  <si>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</si>
  <si>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</si>
  <si>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</si>
  <si>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</si>
  <si>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</si>
  <si>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</si>
  <si>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</si>
  <si>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</si>
  <si>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</si>
  <si>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</si>
  <si>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</si>
  <si>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</si>
  <si>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</si>
  <si>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</si>
  <si>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</si>
  <si>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</si>
  <si>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</si>
  <si>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</si>
  <si>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</si>
  <si>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</si>
  <si>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</si>
  <si>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</si>
  <si>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</si>
  <si>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</si>
  <si>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</si>
  <si>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</si>
  <si>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</si>
  <si>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</si>
  <si>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</si>
  <si>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</si>
  <si>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</si>
  <si>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</si>
  <si>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</si>
  <si>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</si>
  <si>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</si>
  <si>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</si>
  <si>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</si>
  <si>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</si>
  <si>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</si>
  <si>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</si>
  <si>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</si>
  <si>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</si>
  <si>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</si>
  <si>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</si>
  <si>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</si>
  <si>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</si>
  <si>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</si>
  <si>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</si>
  <si>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</si>
  <si>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</si>
  <si>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</si>
  <si>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</si>
  <si>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</si>
  <si>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</si>
  <si>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</si>
  <si>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</si>
  <si>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</si>
  <si>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</si>
  <si>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</si>
  <si>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</si>
  <si>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</si>
  <si>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</si>
  <si>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</si>
  <si>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</si>
  <si>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</si>
  <si>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</si>
  <si>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</si>
  <si>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</si>
  <si>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</si>
  <si>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</si>
  <si>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</si>
  <si>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</si>
  <si>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</si>
  <si>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</si>
  <si>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</si>
  <si>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</si>
  <si>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</si>
  <si>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</si>
  <si>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</si>
  <si>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</si>
  <si>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</si>
  <si>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</si>
  <si>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</si>
  <si>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</si>
  <si>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</si>
  <si>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</si>
  <si>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</si>
  <si>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</si>
  <si>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</si>
  <si>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</si>
  <si>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</si>
  <si>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</si>
  <si>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</si>
  <si>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</si>
  <si>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</si>
  <si>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</si>
  <si>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</si>
  <si>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</si>
  <si>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</si>
  <si>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</si>
  <si>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</si>
  <si>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</si>
  <si>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</si>
  <si>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</si>
  <si>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</si>
  <si>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</si>
  <si>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</si>
  <si>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</si>
  <si>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</si>
  <si>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</si>
  <si>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</si>
  <si>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</si>
  <si>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</si>
  <si>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</si>
  <si>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</si>
  <si>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</si>
  <si>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</si>
  <si>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</si>
  <si>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</si>
  <si>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</si>
  <si>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</si>
  <si>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</si>
  <si>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</si>
  <si>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</si>
  <si>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</si>
  <si>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</si>
  <si>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</si>
  <si>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</si>
  <si>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</si>
  <si>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</si>
  <si>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</si>
  <si>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</si>
  <si>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</si>
  <si>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</si>
  <si>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</si>
  <si>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</si>
  <si>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</si>
  <si>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</si>
  <si>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</si>
  <si>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</si>
  <si>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</si>
  <si>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</si>
  <si>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</si>
  <si>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</si>
  <si>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</si>
  <si>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</si>
  <si>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</si>
  <si>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</si>
  <si>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</si>
  <si>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</si>
  <si>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</si>
  <si>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</si>
  <si>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</si>
  <si>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</si>
  <si>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</si>
  <si>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</si>
  <si>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</si>
  <si>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</si>
  <si>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</si>
  <si>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</si>
  <si>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</si>
  <si>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</si>
  <si>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</si>
  <si>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</si>
  <si>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</si>
  <si>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</si>
  <si>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</si>
  <si>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</si>
  <si>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</si>
  <si>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</si>
  <si>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</si>
  <si>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</si>
  <si>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</si>
  <si>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</si>
  <si>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</si>
  <si>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</si>
  <si>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</si>
  <si>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</si>
  <si>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</si>
  <si>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</si>
  <si>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</si>
  <si>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</si>
  <si>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</si>
  <si>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</si>
  <si>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</si>
  <si>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</si>
  <si>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</si>
  <si>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</si>
  <si>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</si>
  <si>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</si>
  <si>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</si>
  <si>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</si>
  <si>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</si>
  <si>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</si>
  <si>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</si>
  <si>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</si>
  <si>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</si>
  <si>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</si>
  <si>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</si>
  <si>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</si>
  <si>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</si>
  <si>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</si>
  <si>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</si>
  <si>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</si>
  <si>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</si>
  <si>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</si>
  <si>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</si>
  <si>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</si>
  <si>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</si>
  <si>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</si>
  <si>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</si>
  <si>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</si>
  <si>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</si>
  <si>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</si>
  <si>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</si>
  <si>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</si>
  <si>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</si>
  <si>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</si>
  <si>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</si>
  <si>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</si>
  <si>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</si>
  <si>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</si>
  <si>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</si>
  <si>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</si>
  <si>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</si>
  <si>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</si>
  <si>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</si>
  <si>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</si>
  <si>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</si>
  <si>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</si>
  <si>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</si>
  <si>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</si>
  <si>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</si>
  <si>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</si>
  <si>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</si>
  <si>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</si>
  <si>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</si>
  <si>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</si>
  <si>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</si>
  <si>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</si>
  <si>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</si>
  <si>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</si>
  <si>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</si>
  <si>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</si>
  <si>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</si>
  <si>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</si>
  <si>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</si>
  <si>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</si>
  <si>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</si>
  <si>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</si>
  <si>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</si>
  <si>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</si>
  <si>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</si>
  <si>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</si>
  <si>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</si>
  <si>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</si>
  <si>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</si>
  <si>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</si>
  <si>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</si>
  <si>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</si>
  <si>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</si>
  <si>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</si>
  <si>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</si>
  <si>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</si>
  <si>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</si>
  <si>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</si>
  <si>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</si>
  <si>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</si>
  <si>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</si>
  <si>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</si>
  <si>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</si>
  <si>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</si>
  <si>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</si>
  <si>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</si>
  <si>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</si>
  <si>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</si>
  <si>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</si>
  <si>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</si>
  <si>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</si>
  <si>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</si>
  <si>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</si>
  <si>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</si>
  <si>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</si>
  <si>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</si>
  <si>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</si>
  <si>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</si>
  <si>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</si>
  <si>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</si>
  <si>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</si>
  <si>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</si>
  <si>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</si>
  <si>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</si>
  <si>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</si>
  <si>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</si>
  <si>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</si>
  <si>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</si>
  <si>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</si>
  <si>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</si>
  <si>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</si>
  <si>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</si>
  <si>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</si>
  <si>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</si>
  <si>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</si>
  <si>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</si>
  <si>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</si>
  <si>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</si>
  <si>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</si>
  <si>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</si>
  <si>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</si>
  <si>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</si>
  <si>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</si>
  <si>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</si>
  <si>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</si>
  <si>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</si>
  <si>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</si>
  <si>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</si>
  <si>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</si>
  <si>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</si>
  <si>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</si>
  <si>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</si>
  <si>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</si>
  <si>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</si>
  <si>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</si>
  <si>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</si>
  <si>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</si>
  <si>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</si>
  <si>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</si>
  <si>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</si>
  <si>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</si>
  <si>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</si>
  <si>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</si>
  <si>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</si>
  <si>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</si>
  <si>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</si>
  <si>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</si>
  <si>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</si>
  <si>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</si>
  <si>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</si>
  <si>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</si>
  <si>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</si>
  <si>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</si>
  <si>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</si>
  <si>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</si>
  <si>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</si>
  <si>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</si>
  <si>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</si>
  <si>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</si>
  <si>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</si>
  <si>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</si>
  <si>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</si>
  <si>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</si>
  <si>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</si>
  <si>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</si>
  <si>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</si>
  <si>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</si>
  <si>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</si>
  <si>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</si>
  <si>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</si>
  <si>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</si>
  <si>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</si>
  <si>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</si>
  <si>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</si>
  <si>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</si>
  <si>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</si>
  <si>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</si>
  <si>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</si>
  <si>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</si>
  <si>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</si>
  <si>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</si>
  <si>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</si>
  <si>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</si>
  <si>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</si>
  <si>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</si>
  <si>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</si>
  <si>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</si>
  <si>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</si>
  <si>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</si>
  <si>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</si>
  <si>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</si>
  <si>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</si>
  <si>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</si>
  <si>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</si>
  <si>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</si>
  <si>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</si>
  <si>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</si>
  <si>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</si>
  <si>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</si>
  <si>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</si>
  <si>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</si>
  <si>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</si>
  <si>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</si>
  <si>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</si>
  <si>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</si>
  <si>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</si>
  <si>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</si>
  <si>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</si>
  <si>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</si>
  <si>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</si>
  <si>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</si>
  <si>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</si>
  <si>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</si>
  <si>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</si>
  <si>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</si>
  <si>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</si>
  <si>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</si>
  <si>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</si>
  <si>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</si>
  <si>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</si>
  <si>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</si>
  <si>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</si>
  <si>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</si>
  <si>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</si>
  <si>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</si>
  <si>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</si>
  <si>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</si>
  <si>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</si>
  <si>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</si>
  <si>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</si>
  <si>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</si>
  <si>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</si>
  <si>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</si>
  <si>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</si>
  <si>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</si>
  <si>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</si>
  <si>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</si>
  <si>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</si>
  <si>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</si>
  <si>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</si>
  <si>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</si>
  <si>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</si>
  <si>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</si>
  <si>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</si>
  <si>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</si>
  <si>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</si>
  <si>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</si>
  <si>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</si>
  <si>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</si>
  <si>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</si>
  <si>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</si>
  <si>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</si>
  <si>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</si>
  <si>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</si>
  <si>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</si>
  <si>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</si>
  <si>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</si>
  <si>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</si>
  <si>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</si>
  <si>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</si>
  <si>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</si>
  <si>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</si>
  <si>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</si>
  <si>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</si>
  <si>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</si>
  <si>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</si>
  <si>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</si>
  <si>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</si>
  <si>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</si>
  <si>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</si>
  <si>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</si>
  <si>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</si>
  <si>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</si>
  <si>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</si>
  <si>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</si>
  <si>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</si>
  <si>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</si>
  <si>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</si>
  <si>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</si>
  <si>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</si>
  <si>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</si>
  <si>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</si>
  <si>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</si>
  <si>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</si>
  <si>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</si>
  <si>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</si>
  <si>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</si>
  <si>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</si>
  <si>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</si>
  <si>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</si>
  <si>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</si>
  <si>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</si>
  <si>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</si>
  <si>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</si>
  <si>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</si>
  <si>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</si>
  <si>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</si>
  <si>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</si>
  <si>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</si>
  <si>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</si>
  <si>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</si>
  <si>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</si>
  <si>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</si>
  <si>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</si>
  <si>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</si>
  <si>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</si>
  <si>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</si>
  <si>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</si>
  <si>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</si>
  <si>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</si>
  <si>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</si>
  <si>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</si>
  <si>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</si>
  <si>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</si>
  <si>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</si>
  <si>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</si>
  <si>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</si>
  <si>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</si>
  <si>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</si>
  <si>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</si>
  <si>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</si>
  <si>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</si>
  <si>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</si>
  <si>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</si>
  <si>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</si>
  <si>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</si>
  <si>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</si>
  <si>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</si>
  <si>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</si>
  <si>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</si>
  <si>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</si>
  <si>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</si>
  <si>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</si>
  <si>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</si>
  <si>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</si>
  <si>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</si>
  <si>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</si>
  <si>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</si>
  <si>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</si>
  <si>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</si>
  <si>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</si>
  <si>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</si>
  <si>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</si>
  <si>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</si>
  <si>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</si>
  <si>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</si>
  <si>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</si>
  <si>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</si>
  <si>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</si>
  <si>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</si>
  <si>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</si>
  <si>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</si>
  <si>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</si>
  <si>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</si>
  <si>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</si>
  <si>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</si>
  <si>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</si>
  <si>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</si>
  <si>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</si>
  <si>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</si>
  <si>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</si>
  <si>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</si>
  <si>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</si>
  <si>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</si>
  <si>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</si>
  <si>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</si>
  <si>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</si>
  <si>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</si>
  <si>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</si>
  <si>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</si>
  <si>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</si>
  <si>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</si>
  <si>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</si>
  <si>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</si>
  <si>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</si>
  <si>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</si>
  <si>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</si>
  <si>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</si>
  <si>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</si>
  <si>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</si>
  <si>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</si>
  <si>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</si>
  <si>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</si>
  <si>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</si>
  <si>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</si>
  <si>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</si>
  <si>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</si>
  <si>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</si>
  <si>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</si>
  <si>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</si>
  <si>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</si>
  <si>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</si>
  <si>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</si>
  <si>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</si>
  <si>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</si>
  <si>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</si>
  <si>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</si>
  <si>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</si>
  <si>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</si>
  <si>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</si>
  <si>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</si>
  <si>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</si>
  <si>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</si>
  <si>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</si>
  <si>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</si>
  <si>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</si>
  <si>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</si>
  <si>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</si>
  <si>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</si>
  <si>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</si>
  <si>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</si>
  <si>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</si>
  <si>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</si>
  <si>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</si>
  <si>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</si>
  <si>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</si>
  <si>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</si>
  <si>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</si>
  <si>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</si>
  <si>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</si>
  <si>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</si>
  <si>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</si>
  <si>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</si>
  <si>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</si>
  <si>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</si>
  <si>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</si>
  <si>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</si>
  <si>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</si>
  <si>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</si>
  <si>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</si>
  <si>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</si>
  <si>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</si>
  <si>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</si>
  <si>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</si>
  <si>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</si>
  <si>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</si>
  <si>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</si>
  <si>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</si>
  <si>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</si>
  <si>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</si>
  <si>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</si>
  <si>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</si>
  <si>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</si>
  <si>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</si>
  <si>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</si>
  <si>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</si>
  <si>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</si>
  <si>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</si>
  <si>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</si>
  <si>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</si>
  <si>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</si>
  <si>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</si>
  <si>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</si>
  <si>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</si>
  <si>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</si>
  <si>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</si>
  <si>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</si>
  <si>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</si>
  <si>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</si>
  <si>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</si>
  <si>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</si>
  <si>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</si>
  <si>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</si>
  <si>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</si>
  <si>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</si>
  <si>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</si>
  <si>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</si>
  <si>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</si>
  <si>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</si>
  <si>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</si>
  <si>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</si>
  <si>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</si>
  <si>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</si>
  <si>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</si>
  <si>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</si>
  <si>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</si>
  <si>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</si>
  <si>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</si>
  <si>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</si>
  <si>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</si>
  <si>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</si>
  <si>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</si>
  <si>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</si>
  <si>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</si>
  <si>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</si>
  <si>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</si>
  <si>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</si>
  <si>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</si>
  <si>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</si>
  <si>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</si>
  <si>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</si>
  <si>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</si>
  <si>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</si>
  <si>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</si>
  <si>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</si>
  <si>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</si>
  <si>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</si>
  <si>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</si>
  <si>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</si>
  <si>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</si>
  <si>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</si>
  <si>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</si>
  <si>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</si>
  <si>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</si>
  <si>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</si>
  <si>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</si>
  <si>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</si>
  <si>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</si>
  <si>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</si>
  <si>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</si>
  <si>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</si>
  <si>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</si>
  <si>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</si>
  <si>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</si>
  <si>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</si>
  <si>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</si>
  <si>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</si>
  <si>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</si>
  <si>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</si>
  <si>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</si>
  <si>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</si>
  <si>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</si>
  <si>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</si>
  <si>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</si>
  <si>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</si>
  <si>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</si>
  <si>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</si>
  <si>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</si>
  <si>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</si>
  <si>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</si>
  <si>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</si>
  <si>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</si>
  <si>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</si>
  <si>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</si>
  <si>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</si>
  <si>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</si>
  <si>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</si>
  <si>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</si>
  <si>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</si>
  <si>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</si>
  <si>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</si>
  <si>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</si>
  <si>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</si>
  <si>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</si>
  <si>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</si>
  <si>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</si>
  <si>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</si>
  <si>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</si>
  <si>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</si>
  <si>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</si>
  <si>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</si>
  <si>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</si>
  <si>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</si>
  <si>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</si>
  <si>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</si>
  <si>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</si>
  <si>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</si>
  <si>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</si>
  <si>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</si>
  <si>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</si>
  <si>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</si>
  <si>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</si>
  <si>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</si>
  <si>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</si>
  <si>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</si>
  <si>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</si>
  <si>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</si>
  <si>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</si>
  <si>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</si>
  <si>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</si>
  <si>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</si>
  <si>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</si>
  <si>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</si>
  <si>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</si>
  <si>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</si>
  <si>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</si>
  <si>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</si>
  <si>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</si>
  <si>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</si>
  <si>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</si>
  <si>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</si>
  <si>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</si>
  <si>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</si>
  <si>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</si>
  <si>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</si>
  <si>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</si>
  <si>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</si>
  <si>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</si>
  <si>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</si>
  <si>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</si>
  <si>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</si>
  <si>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</si>
  <si>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</si>
  <si>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</si>
  <si>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</si>
  <si>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</si>
  <si>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</si>
  <si>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</si>
  <si>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</si>
  <si>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</si>
  <si>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</si>
  <si>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</si>
  <si>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</si>
  <si>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</si>
  <si>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</si>
  <si>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</si>
  <si>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</si>
  <si>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</si>
  <si>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</si>
  <si>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</si>
  <si>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</si>
  <si>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</si>
  <si>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</si>
  <si>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</si>
  <si>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</si>
  <si>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</si>
  <si>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</si>
  <si>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</si>
  <si>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</si>
  <si>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</si>
  <si>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</si>
  <si>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</si>
  <si>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</si>
  <si>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</si>
  <si>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</si>
  <si>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</si>
  <si>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</si>
  <si>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</si>
  <si>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</si>
  <si>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</si>
  <si>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</si>
  <si>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</si>
  <si>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</si>
  <si>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</si>
  <si>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</si>
  <si>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</si>
  <si>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</si>
  <si>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</si>
  <si>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</si>
  <si>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</si>
  <si>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</si>
  <si>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</si>
  <si>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</si>
  <si>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</si>
  <si>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</si>
  <si>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</si>
  <si>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</si>
  <si>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</si>
  <si>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</si>
  <si>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</si>
  <si>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</si>
  <si>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</si>
  <si>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</si>
  <si>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</si>
  <si>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</si>
  <si>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</si>
  <si>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</si>
  <si>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</si>
  <si>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</si>
  <si>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</si>
  <si>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</si>
  <si>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</si>
  <si>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</si>
  <si>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</si>
  <si>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</si>
  <si>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</si>
  <si>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</si>
  <si>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</si>
  <si>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</si>
  <si>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</si>
  <si>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</si>
  <si>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</si>
  <si>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</si>
  <si>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</si>
  <si>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</si>
  <si>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</si>
  <si>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</si>
  <si>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</si>
  <si>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</si>
  <si>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</si>
  <si>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</si>
  <si>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</si>
  <si>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</si>
  <si>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</si>
  <si>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</si>
  <si>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</si>
  <si>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</si>
  <si>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</si>
  <si>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</si>
  <si>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</si>
  <si>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</si>
  <si>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</si>
  <si>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</si>
  <si>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</si>
  <si>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</si>
  <si>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</si>
  <si>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</si>
  <si>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</si>
  <si>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</si>
  <si>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</si>
  <si>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</si>
  <si>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</si>
  <si>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</si>
  <si>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</si>
  <si>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</si>
  <si>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</si>
  <si>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</si>
  <si>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</si>
  <si>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</si>
  <si>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</si>
  <si>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</si>
  <si>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</si>
  <si>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</si>
  <si>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</si>
  <si>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</si>
  <si>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</si>
  <si>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</si>
  <si>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</si>
  <si>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</si>
  <si>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</si>
  <si>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</si>
  <si>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</si>
  <si>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</si>
  <si>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</si>
  <si>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</si>
  <si>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</si>
  <si>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</si>
  <si>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</si>
  <si>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</si>
  <si>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</si>
  <si>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</si>
  <si>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</si>
  <si>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</si>
  <si>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</si>
  <si>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</si>
  <si>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</si>
  <si>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</si>
  <si>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</si>
  <si>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</si>
  <si>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</si>
  <si>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</si>
  <si>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</si>
  <si>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</si>
  <si>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</si>
  <si>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</si>
  <si>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</si>
  <si>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</si>
  <si>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</si>
  <si>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</si>
  <si>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</si>
  <si>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</si>
  <si>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</si>
  <si>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</si>
  <si>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</si>
  <si>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</si>
  <si>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</si>
  <si>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</si>
  <si>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</si>
  <si>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</si>
  <si>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</si>
  <si>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</si>
  <si>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</si>
  <si>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</si>
  <si>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</si>
  <si>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</si>
  <si>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</si>
  <si>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</si>
  <si>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</si>
  <si>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</si>
  <si>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</si>
  <si>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</si>
  <si>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</si>
  <si>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</si>
  <si>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</si>
  <si>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</si>
  <si>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</si>
  <si>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</si>
  <si>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</si>
  <si>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</si>
  <si>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</si>
  <si>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</si>
  <si>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</si>
  <si>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</si>
  <si>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</si>
  <si>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</si>
  <si>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</si>
  <si>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</si>
  <si>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</si>
  <si>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</si>
  <si>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</si>
  <si>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</si>
  <si>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</si>
  <si>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</si>
  <si>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</si>
  <si>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</si>
  <si>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</si>
  <si>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</si>
  <si>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</si>
  <si>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</si>
  <si>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</si>
  <si>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</si>
  <si>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</si>
  <si>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</si>
  <si>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</si>
  <si>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</si>
  <si>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</si>
  <si>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</si>
  <si>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</si>
  <si>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</si>
  <si>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</si>
  <si>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</si>
  <si>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</si>
  <si>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</si>
  <si>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</si>
  <si>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</si>
  <si>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</si>
  <si>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</si>
  <si>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</si>
  <si>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</si>
  <si>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</si>
  <si>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</si>
  <si>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</si>
  <si>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</si>
  <si>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</si>
  <si>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</si>
  <si>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</si>
  <si>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</si>
  <si>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</si>
  <si>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</si>
  <si>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</si>
  <si>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</si>
  <si>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</si>
  <si>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</si>
  <si>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</si>
  <si>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</si>
  <si>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</si>
  <si>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</si>
  <si>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</si>
  <si>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</si>
  <si>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</si>
  <si>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</si>
  <si>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</si>
  <si>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</si>
  <si>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</si>
  <si>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</si>
  <si>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</si>
  <si>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</si>
  <si>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</si>
  <si>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</si>
  <si>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</si>
  <si>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</si>
  <si>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</si>
  <si>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</si>
  <si>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</si>
  <si>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</si>
  <si>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</si>
  <si>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</si>
  <si>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</si>
  <si>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</si>
  <si>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</si>
  <si>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</si>
  <si>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</si>
  <si>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</si>
  <si>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</si>
  <si>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</si>
  <si>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</si>
  <si>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</si>
  <si>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</si>
  <si>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</si>
  <si>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</si>
  <si>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</si>
  <si>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</si>
  <si>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</si>
  <si>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</si>
  <si>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</si>
  <si>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</si>
  <si>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</si>
  <si>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</si>
  <si>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</si>
  <si>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</si>
  <si>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</si>
  <si>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</si>
  <si>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</si>
  <si>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</si>
  <si>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</si>
  <si>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</si>
  <si>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</si>
  <si>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</si>
  <si>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</si>
  <si>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</si>
  <si>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</si>
  <si>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</si>
  <si>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</si>
  <si>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</si>
  <si>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</si>
  <si>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</si>
  <si>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</si>
  <si>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</si>
  <si>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</si>
  <si>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</si>
  <si>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</si>
  <si>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</si>
  <si>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</si>
  <si>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</si>
  <si>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</si>
  <si>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</si>
  <si>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</si>
  <si>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</si>
  <si>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</si>
  <si>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</si>
  <si>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</si>
  <si>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</si>
  <si>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</si>
  <si>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</si>
  <si>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</si>
  <si>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</si>
  <si>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</si>
  <si>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</si>
  <si>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</si>
  <si>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</si>
  <si>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</si>
  <si>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</si>
  <si>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</si>
  <si>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</si>
  <si>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</si>
  <si>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</si>
  <si>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</si>
  <si>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</si>
  <si>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</si>
  <si>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</si>
  <si>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</si>
  <si>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</si>
  <si>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</si>
  <si>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</si>
  <si>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</si>
  <si>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</si>
  <si>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</si>
  <si>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</si>
  <si>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</si>
  <si>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</si>
  <si>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</si>
  <si>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</si>
  <si>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</si>
  <si>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</si>
  <si>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</si>
  <si>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</si>
  <si>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</si>
  <si>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</si>
  <si>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</si>
  <si>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</si>
  <si>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</si>
  <si>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</si>
  <si>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</si>
  <si>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</si>
  <si>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</si>
  <si>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</si>
  <si>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</si>
  <si>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</si>
  <si>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</si>
  <si>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</si>
  <si>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</si>
  <si>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</si>
  <si>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</si>
  <si>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</si>
  <si>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</si>
  <si>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</si>
  <si>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</si>
  <si>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</si>
  <si>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</si>
  <si>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</si>
  <si>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</si>
  <si>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</si>
  <si>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</si>
  <si>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</si>
  <si>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</si>
  <si>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</si>
  <si>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</si>
  <si>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</si>
  <si>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</si>
  <si>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</si>
  <si>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</si>
  <si>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</si>
  <si>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</si>
  <si>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</si>
  <si>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</si>
  <si>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</si>
  <si>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</si>
  <si>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</si>
  <si>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</si>
  <si>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</si>
  <si>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</si>
  <si>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</si>
  <si>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</si>
  <si>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</si>
  <si>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</si>
  <si>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</si>
  <si>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</si>
  <si>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</si>
  <si>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</si>
  <si>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</si>
  <si>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</si>
  <si>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</si>
  <si>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</si>
  <si>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</si>
  <si>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</si>
  <si>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</si>
  <si>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</si>
  <si>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</si>
  <si>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</si>
  <si>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</si>
  <si>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</si>
  <si>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</si>
  <si>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</si>
  <si>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</si>
  <si>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</si>
  <si>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</si>
  <si>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</si>
  <si>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</si>
  <si>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</si>
  <si>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</si>
  <si>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</si>
  <si>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</si>
  <si>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</si>
  <si>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</si>
  <si>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</si>
  <si>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</si>
  <si>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</si>
  <si>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</si>
  <si>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</si>
  <si>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</si>
  <si>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</si>
  <si>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</si>
  <si>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</si>
  <si>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</si>
  <si>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</si>
  <si>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</si>
  <si>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</si>
  <si>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</si>
  <si>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</si>
  <si>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</si>
  <si>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</si>
  <si>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</si>
  <si>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</si>
  <si>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</si>
  <si>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</si>
  <si>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</si>
  <si>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</si>
  <si>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</si>
  <si>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</si>
  <si>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</si>
  <si>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</si>
  <si>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</si>
  <si>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</si>
  <si>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</si>
  <si>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</si>
  <si>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</si>
  <si>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</si>
  <si>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</si>
  <si>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</si>
  <si>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</si>
  <si>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</si>
  <si>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</si>
  <si>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</si>
  <si>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</si>
  <si>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</si>
  <si>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</si>
  <si>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</si>
  <si>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</si>
  <si>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</si>
  <si>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</si>
  <si>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</si>
  <si>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</si>
  <si>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</si>
  <si>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</si>
  <si>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</si>
  <si>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</si>
  <si>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</si>
  <si>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</si>
  <si>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</si>
  <si>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</si>
  <si>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</si>
  <si>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</si>
  <si>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</si>
  <si>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</si>
  <si>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</si>
  <si>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</si>
  <si>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</si>
  <si>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</si>
  <si>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</si>
  <si>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</si>
  <si>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</si>
  <si>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</si>
  <si>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</si>
  <si>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</si>
  <si>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</si>
  <si>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</si>
  <si>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</si>
  <si>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</si>
  <si>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</si>
  <si>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</si>
  <si>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</si>
  <si>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</si>
  <si>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</si>
  <si>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</si>
  <si>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</si>
  <si>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</si>
  <si>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</si>
  <si>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</si>
  <si>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</si>
  <si>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</si>
  <si>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</si>
  <si>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</si>
  <si>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</si>
  <si>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</si>
  <si>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</si>
  <si>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</si>
  <si>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</si>
  <si>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</si>
  <si>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</si>
  <si>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</si>
  <si>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</si>
  <si>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</si>
  <si>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</si>
  <si>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</si>
  <si>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</si>
  <si>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</si>
  <si>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</si>
  <si>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</si>
  <si>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</si>
  <si>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</si>
  <si>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</si>
  <si>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</si>
  <si>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</si>
  <si>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</si>
  <si>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</si>
  <si>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</si>
  <si>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</si>
  <si>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</si>
  <si>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</si>
  <si>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</si>
  <si>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</si>
  <si>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</si>
  <si>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</si>
  <si>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</si>
  <si>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</si>
  <si>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</si>
  <si>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</si>
  <si>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</si>
  <si>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</si>
  <si>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</si>
  <si>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</si>
  <si>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</si>
  <si>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</si>
  <si>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</si>
  <si>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</si>
  <si>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</si>
  <si>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</si>
  <si>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</si>
  <si>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</si>
  <si>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</si>
  <si>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</si>
  <si>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</si>
  <si>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</si>
  <si>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</si>
  <si>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</si>
  <si>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</si>
  <si>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</si>
  <si>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</si>
  <si>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</si>
  <si>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</si>
  <si>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</si>
  <si>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</si>
  <si>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</si>
  <si>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</si>
  <si>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</si>
  <si>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</si>
  <si>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</si>
  <si>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</si>
  <si>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</si>
  <si>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</si>
  <si>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</si>
  <si>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</si>
  <si>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</si>
  <si>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</si>
  <si>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</si>
  <si>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</si>
  <si>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</si>
  <si>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</si>
  <si>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</si>
  <si>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</si>
  <si>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</si>
  <si>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</si>
  <si>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</si>
  <si>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</si>
  <si>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</si>
  <si>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</si>
  <si>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</si>
  <si>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</si>
  <si>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</si>
  <si>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</si>
  <si>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</si>
  <si>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</si>
  <si>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</si>
  <si>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</si>
  <si>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</si>
  <si>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</si>
  <si>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</si>
  <si>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</si>
  <si>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</si>
  <si>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</si>
  <si>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</si>
  <si>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</si>
  <si>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</si>
  <si>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</si>
  <si>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</si>
  <si>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</si>
  <si>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</si>
  <si>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</si>
  <si>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</si>
  <si>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</si>
  <si>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</si>
  <si>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</si>
  <si>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</si>
  <si>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</si>
  <si>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</si>
  <si>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</si>
  <si>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</si>
  <si>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</si>
  <si>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</si>
  <si>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</si>
  <si>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</si>
  <si>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</si>
  <si>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</si>
  <si>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</si>
  <si>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</si>
  <si>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</si>
  <si>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</si>
  <si>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</si>
  <si>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</si>
  <si>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</si>
  <si>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</si>
  <si>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</si>
  <si>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</si>
  <si>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</si>
  <si>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</si>
  <si>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</si>
  <si>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</si>
  <si>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</si>
  <si>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</si>
  <si>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</si>
  <si>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</si>
  <si>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</si>
  <si>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</si>
  <si>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</si>
  <si>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</si>
  <si>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</si>
  <si>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</si>
  <si>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</si>
  <si>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</si>
  <si>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</si>
  <si>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</si>
  <si>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</si>
  <si>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</si>
  <si>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</si>
  <si>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</si>
  <si>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</si>
  <si>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</si>
  <si>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</si>
  <si>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</si>
  <si>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</si>
  <si>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</si>
  <si>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</si>
  <si>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</si>
  <si>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</si>
  <si>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</si>
  <si>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</si>
  <si>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</si>
  <si>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</si>
  <si>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</si>
  <si>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</si>
  <si>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</si>
  <si>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</si>
  <si>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</si>
  <si>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</si>
  <si>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</si>
  <si>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</si>
  <si>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</si>
  <si>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</si>
  <si>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</si>
  <si>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</si>
  <si>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</si>
  <si>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</si>
  <si>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</si>
  <si>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</si>
  <si>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</si>
  <si>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</si>
  <si>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</si>
  <si>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</si>
  <si>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</si>
  <si>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</si>
  <si>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</si>
  <si>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</si>
  <si>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</si>
  <si>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</si>
  <si>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</si>
  <si>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</si>
  <si>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</si>
  <si>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</si>
  <si>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</si>
  <si>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</si>
  <si>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</si>
  <si>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</si>
  <si>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</si>
  <si>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</si>
  <si>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</si>
  <si>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</si>
  <si>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</si>
  <si>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</si>
  <si>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</si>
  <si>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</si>
  <si>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</si>
  <si>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</si>
  <si>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</si>
  <si>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</si>
  <si>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</si>
  <si>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</si>
  <si>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</si>
  <si>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</si>
  <si>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</si>
  <si>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</si>
  <si>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</si>
  <si>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</si>
  <si>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</si>
  <si>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</si>
  <si>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</si>
  <si>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</si>
  <si>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</si>
  <si>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</si>
  <si>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</si>
  <si>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</si>
  <si>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</si>
  <si>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</si>
  <si>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</si>
  <si>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</si>
  <si>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</si>
  <si>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</si>
  <si>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</si>
  <si>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</si>
  <si>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</si>
  <si>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</si>
  <si>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</si>
  <si>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</si>
  <si>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</si>
  <si>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</si>
  <si>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</si>
  <si>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</si>
  <si>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</si>
  <si>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</si>
  <si>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</si>
  <si>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</si>
  <si>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</si>
  <si>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</si>
  <si>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</si>
  <si>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</si>
  <si>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</si>
  <si>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</si>
  <si>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</si>
  <si>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</si>
  <si>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</si>
  <si>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</si>
  <si>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</si>
  <si>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</si>
  <si>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</si>
  <si>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</si>
  <si>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</si>
  <si>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</si>
  <si>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</si>
  <si>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</si>
  <si>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</si>
  <si>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</si>
  <si>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</si>
  <si>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</si>
  <si>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</si>
  <si>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</si>
  <si>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</si>
  <si>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</si>
  <si>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</si>
  <si>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</si>
  <si>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</si>
  <si>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</si>
  <si>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</si>
  <si>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</si>
  <si>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</si>
  <si>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</si>
  <si>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</si>
  <si>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</si>
  <si>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</si>
  <si>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</si>
  <si>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</si>
  <si>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</si>
  <si>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</si>
  <si>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</si>
  <si>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</si>
  <si>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</si>
  <si>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</si>
  <si>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</si>
  <si>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</si>
  <si>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</si>
  <si>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</si>
  <si>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</si>
  <si>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</si>
  <si>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</si>
  <si>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</si>
  <si>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</si>
  <si>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</si>
  <si>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</si>
  <si>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</si>
  <si>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</si>
  <si>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</si>
  <si>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</si>
  <si>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</si>
  <si>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</si>
  <si>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</si>
  <si>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</si>
  <si>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</si>
  <si>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</si>
  <si>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</si>
  <si>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</si>
  <si>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</si>
  <si>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</si>
  <si>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</si>
  <si>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</si>
  <si>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</si>
  <si>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</si>
  <si>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</si>
  <si>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</si>
  <si>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</si>
  <si>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</si>
  <si>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</si>
  <si>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</si>
  <si>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</si>
  <si>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</si>
  <si>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</si>
  <si>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</si>
  <si>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</si>
  <si>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</si>
  <si>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</si>
  <si>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</si>
  <si>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</si>
  <si>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</si>
  <si>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</si>
  <si>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</si>
  <si>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</si>
  <si>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</si>
  <si>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</si>
  <si>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</si>
  <si>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</si>
  <si>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</si>
  <si>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</si>
  <si>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</si>
  <si>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</si>
  <si>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</si>
  <si>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</si>
  <si>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</si>
  <si>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</si>
  <si>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</si>
  <si>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</si>
  <si>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</si>
  <si>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</si>
  <si>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</si>
  <si>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</si>
  <si>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</si>
  <si>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</si>
  <si>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</si>
  <si>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</si>
  <si>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</si>
  <si>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</si>
  <si>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</si>
  <si>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</si>
  <si>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</si>
  <si>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</si>
  <si>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</si>
  <si>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</si>
  <si>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</si>
  <si>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</si>
  <si>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</si>
  <si>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</si>
  <si>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</si>
  <si>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</si>
  <si>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</si>
  <si>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</si>
  <si>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</si>
  <si>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</si>
  <si>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</si>
  <si>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</si>
  <si>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</si>
  <si>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</si>
  <si>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</si>
  <si>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</si>
  <si>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</si>
  <si>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</si>
  <si>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</si>
  <si>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</si>
  <si>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</si>
  <si>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</si>
  <si>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</si>
  <si>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</si>
  <si>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</si>
  <si>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</si>
  <si>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</si>
  <si>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</si>
  <si>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</si>
  <si>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</si>
  <si>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</si>
  <si>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</si>
  <si>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</si>
  <si>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</si>
  <si>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</si>
  <si>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</si>
  <si>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</si>
  <si>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</si>
  <si>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</si>
  <si>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</si>
  <si>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</si>
  <si>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</si>
  <si>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</si>
  <si>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</si>
  <si>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</si>
  <si>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</si>
  <si>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</si>
  <si>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</si>
  <si>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</si>
  <si>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</si>
  <si>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</si>
  <si>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</si>
  <si>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</si>
  <si>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</si>
  <si>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</si>
  <si>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</si>
  <si>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</si>
  <si>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</si>
  <si>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</si>
  <si>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</si>
  <si>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</si>
  <si>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</si>
  <si>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</si>
  <si>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</si>
  <si>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</si>
  <si>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</si>
  <si>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</si>
  <si>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</si>
  <si>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</si>
  <si>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</si>
  <si>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</si>
  <si>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</si>
  <si>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</si>
  <si>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</si>
  <si>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</si>
  <si>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</si>
  <si>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</si>
  <si>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</si>
  <si>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</si>
  <si>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</si>
  <si>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</si>
  <si>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</si>
  <si>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</si>
  <si>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</si>
  <si>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</si>
  <si>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</si>
  <si>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</si>
  <si>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</si>
  <si>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</si>
  <si>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</si>
  <si>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</si>
  <si>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</si>
  <si>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</si>
  <si>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</si>
  <si>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</si>
  <si>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</si>
  <si>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</si>
  <si>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</si>
  <si>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</si>
  <si>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</si>
  <si>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</si>
  <si>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</si>
  <si>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</si>
  <si>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</si>
  <si>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</si>
  <si>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</si>
  <si>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</si>
  <si>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</si>
  <si>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</si>
  <si>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</si>
  <si>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</si>
  <si>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</si>
  <si>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</si>
  <si>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</si>
  <si>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</si>
  <si>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</si>
  <si>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</si>
  <si>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</si>
  <si>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</si>
  <si>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</si>
  <si>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</si>
  <si>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</si>
  <si>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</si>
  <si>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</si>
  <si>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</si>
  <si>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</si>
  <si>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</si>
  <si>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</si>
  <si>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</si>
  <si>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</si>
  <si>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</si>
  <si>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</si>
  <si>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</si>
  <si>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</si>
  <si>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</si>
  <si>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</si>
  <si>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</si>
  <si>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</si>
  <si>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</si>
  <si>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</si>
  <si>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</si>
  <si>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</si>
  <si>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</si>
  <si>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</si>
  <si>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</si>
  <si>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</si>
  <si>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</si>
  <si>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</si>
  <si>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</si>
  <si>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</si>
  <si>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</si>
  <si>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</si>
  <si>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</si>
  <si>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</si>
  <si>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</si>
  <si>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</si>
  <si>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</si>
  <si>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</si>
  <si>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</si>
  <si>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</si>
  <si>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</si>
  <si>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</si>
  <si>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</si>
  <si>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</si>
  <si>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</si>
  <si>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</si>
  <si>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</si>
  <si>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</si>
  <si>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</si>
  <si>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</si>
  <si>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</si>
  <si>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</si>
  <si>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</si>
  <si>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</si>
  <si>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</si>
  <si>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</si>
  <si>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</si>
  <si>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</si>
  <si>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</si>
  <si>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</si>
  <si>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</si>
  <si>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</si>
  <si>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</si>
  <si>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</si>
  <si>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</si>
  <si>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</si>
  <si>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</si>
  <si>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</si>
  <si>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</si>
  <si>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</si>
  <si>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</si>
  <si>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</si>
  <si>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</si>
  <si>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</si>
  <si>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</si>
  <si>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</si>
  <si>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</si>
  <si>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</si>
  <si>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</si>
  <si>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</si>
  <si>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</si>
  <si>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</si>
  <si>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</si>
  <si>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</si>
  <si>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</si>
  <si>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</si>
  <si>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</si>
  <si>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</si>
  <si>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</si>
  <si>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</si>
  <si>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</si>
  <si>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</si>
  <si>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</si>
  <si>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</si>
  <si>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</si>
  <si>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</si>
  <si>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</si>
  <si>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</si>
  <si>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</si>
  <si>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</si>
  <si>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</si>
  <si>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</si>
  <si>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</si>
  <si>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</si>
  <si>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</si>
  <si>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</si>
  <si>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</si>
  <si>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</si>
  <si>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</si>
  <si>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</si>
  <si>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</si>
  <si>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</si>
  <si>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</si>
  <si>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</si>
  <si>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</si>
  <si>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</si>
  <si>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</si>
  <si>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</si>
  <si>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</si>
  <si>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</si>
  <si>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</si>
  <si>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</si>
  <si>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</si>
  <si>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</si>
  <si>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</si>
  <si>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</si>
  <si>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</si>
  <si>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</si>
  <si>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</si>
  <si>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</si>
  <si>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</si>
  <si>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</si>
  <si>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</si>
  <si>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</si>
  <si>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</si>
  <si>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</si>
  <si>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</si>
  <si>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</si>
  <si>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</si>
  <si>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</si>
  <si>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</si>
  <si>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</si>
  <si>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</si>
  <si>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</si>
  <si>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</si>
  <si>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</si>
  <si>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</si>
  <si>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</si>
  <si>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</si>
  <si>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</si>
  <si>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</si>
  <si>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</si>
  <si>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</si>
  <si>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</si>
  <si>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</si>
  <si>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</si>
  <si>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</si>
  <si>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</si>
  <si>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</si>
  <si>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</si>
  <si>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</si>
  <si>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</si>
  <si>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</si>
  <si>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</si>
  <si>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</si>
  <si>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</si>
  <si>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</si>
  <si>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</si>
  <si>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</si>
  <si>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</si>
  <si>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</si>
  <si>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</si>
  <si>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</si>
  <si>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</si>
  <si>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</si>
  <si>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</si>
  <si>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</si>
  <si>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</si>
  <si>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</si>
  <si>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</si>
  <si>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</si>
  <si>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</si>
  <si>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</si>
  <si>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</si>
  <si>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</si>
  <si>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</si>
  <si>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</si>
  <si>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</si>
  <si>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</si>
  <si>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</si>
  <si>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</si>
  <si>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</si>
  <si>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</si>
  <si>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</si>
  <si>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</si>
  <si>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</si>
  <si>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</si>
  <si>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</si>
  <si>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</si>
  <si>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</si>
  <si>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</si>
  <si>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</si>
  <si>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</si>
  <si>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</si>
  <si>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</si>
  <si>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</si>
  <si>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</si>
  <si>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</si>
  <si>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</si>
  <si>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</si>
  <si>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</si>
  <si>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</si>
  <si>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</si>
  <si>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</si>
  <si>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</si>
  <si>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</si>
  <si>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</si>
  <si>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</si>
  <si>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</si>
  <si>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</si>
  <si>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</si>
  <si>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</si>
  <si>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</si>
  <si>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</si>
  <si>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</si>
  <si>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</si>
  <si>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</si>
  <si>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</si>
  <si>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</si>
  <si>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</si>
  <si>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</si>
  <si>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</si>
  <si>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</si>
  <si>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</si>
  <si>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</si>
  <si>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</si>
  <si>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</si>
  <si>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</si>
  <si>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</si>
  <si>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</si>
  <si>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</si>
  <si>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</si>
  <si>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</si>
  <si>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</si>
  <si>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</si>
  <si>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</si>
  <si>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</si>
  <si>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</si>
  <si>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</si>
  <si>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</si>
  <si>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</si>
  <si>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</si>
  <si>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</si>
  <si>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</si>
  <si>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</si>
  <si>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</si>
  <si>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</si>
  <si>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</si>
  <si>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</si>
  <si>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</si>
  <si>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</si>
  <si>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</si>
  <si>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</si>
  <si>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</si>
  <si>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</si>
  <si>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</si>
  <si>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</si>
  <si>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</si>
  <si>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</si>
  <si>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</si>
  <si>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</si>
  <si>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</si>
  <si>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</si>
  <si>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</si>
  <si>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</si>
  <si>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</si>
  <si>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</si>
  <si>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</si>
  <si>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</si>
  <si>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</si>
  <si>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</si>
  <si>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</si>
  <si>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</si>
  <si>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</si>
  <si>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</si>
  <si>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</si>
  <si>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</si>
  <si>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</si>
  <si>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</si>
  <si>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</si>
  <si>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</si>
  <si>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</si>
  <si>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</si>
  <si>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</si>
  <si>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</si>
  <si>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</si>
  <si>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</si>
  <si>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</si>
  <si>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</si>
  <si>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</si>
  <si>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</si>
  <si>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</si>
  <si>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</si>
  <si>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</si>
  <si>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</si>
  <si>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</si>
  <si>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</si>
  <si>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</si>
  <si>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</si>
  <si>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</si>
  <si>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</si>
  <si>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</si>
  <si>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</si>
  <si>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</si>
  <si>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</si>
  <si>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</si>
  <si>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</si>
  <si>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</si>
  <si>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</si>
  <si>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</si>
  <si>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</si>
  <si>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</si>
  <si>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</si>
  <si>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</si>
  <si>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</si>
  <si>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</si>
  <si>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</si>
  <si>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</si>
  <si>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</si>
  <si>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</si>
  <si>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</si>
  <si>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</si>
  <si>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</si>
  <si>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</si>
  <si>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</si>
  <si>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</si>
  <si>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</si>
  <si>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</si>
  <si>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</si>
  <si>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</si>
  <si>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</si>
  <si>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</si>
  <si>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</si>
  <si>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</si>
  <si>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</si>
  <si>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</si>
  <si>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</si>
  <si>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</si>
  <si>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</si>
  <si>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</si>
  <si>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</si>
  <si>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</si>
  <si>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</si>
  <si>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</si>
  <si>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</si>
  <si>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</si>
  <si>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</si>
  <si>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</si>
  <si>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</si>
  <si>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</si>
  <si>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</si>
  <si>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</si>
  <si>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</si>
  <si>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</si>
  <si>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</si>
  <si>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</si>
  <si>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</si>
  <si>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</si>
  <si>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</si>
  <si>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</si>
  <si>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</si>
  <si>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</si>
  <si>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</si>
  <si>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</si>
  <si>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</si>
  <si>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</si>
  <si>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</si>
  <si>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</si>
  <si>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</si>
  <si>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</si>
  <si>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</si>
  <si>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</si>
  <si>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</si>
  <si>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</si>
  <si>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</si>
  <si>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</si>
  <si>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</si>
  <si>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</si>
  <si>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</si>
  <si>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</si>
  <si>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</si>
  <si>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</si>
  <si>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</si>
  <si>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</si>
  <si>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</si>
  <si>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</si>
  <si>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</si>
  <si>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</si>
  <si>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</si>
  <si>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</si>
  <si>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</si>
  <si>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</si>
  <si>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</si>
  <si>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</si>
  <si>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</si>
  <si>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</si>
  <si>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</si>
  <si>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</si>
  <si>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</si>
  <si>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</si>
  <si>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</si>
  <si>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</si>
  <si>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</si>
  <si>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</si>
  <si>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</si>
  <si>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</si>
  <si>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</si>
  <si>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</si>
  <si>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</si>
  <si>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</si>
  <si>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</si>
  <si>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</si>
  <si>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</si>
  <si>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</si>
  <si>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</si>
  <si>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</si>
  <si>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</si>
  <si>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</si>
  <si>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</si>
  <si>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</si>
  <si>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</si>
  <si>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</si>
  <si>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</si>
  <si>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</si>
  <si>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</si>
  <si>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</si>
  <si>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</si>
  <si>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</si>
  <si>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</si>
  <si>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</si>
  <si>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</si>
  <si>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</si>
  <si>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</si>
  <si>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</si>
  <si>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</si>
  <si>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</si>
  <si>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</si>
  <si>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</si>
  <si>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</si>
  <si>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</si>
  <si>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</si>
  <si>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</si>
  <si>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</si>
  <si>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</si>
  <si>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</si>
  <si>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</si>
  <si>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</si>
  <si>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</si>
  <si>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</si>
  <si>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</si>
  <si>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</si>
  <si>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</si>
  <si>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</si>
  <si>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</si>
  <si>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</si>
  <si>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</si>
  <si>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</si>
  <si>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</si>
  <si>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</si>
  <si>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</si>
  <si>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</si>
  <si>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</si>
  <si>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</si>
  <si>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</si>
  <si>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</si>
  <si>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</si>
  <si>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</si>
  <si>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</si>
  <si>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</si>
  <si>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</si>
  <si>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</si>
  <si>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</si>
  <si>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</si>
  <si>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</si>
  <si>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</si>
  <si>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</si>
  <si>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</si>
  <si>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</si>
  <si>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</si>
  <si>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</si>
  <si>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</si>
  <si>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</si>
  <si>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</si>
  <si>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</si>
  <si>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</si>
  <si>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</si>
  <si>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</si>
  <si>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</si>
  <si>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</si>
  <si>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</si>
  <si>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</si>
  <si>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</si>
  <si>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</si>
  <si>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</si>
  <si>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</si>
  <si>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</si>
  <si>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</si>
  <si>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</si>
  <si>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</si>
  <si>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</si>
  <si>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</si>
  <si>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</si>
  <si>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</si>
  <si>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</si>
  <si>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</si>
  <si>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</si>
  <si>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</si>
  <si>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</si>
  <si>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</si>
  <si>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</si>
  <si>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</si>
  <si>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</si>
  <si>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</si>
  <si>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</si>
  <si>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</si>
  <si>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</si>
  <si>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</si>
  <si>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</si>
  <si>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</si>
  <si>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</si>
  <si>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</si>
  <si>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</si>
  <si>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</si>
  <si>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</si>
  <si>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</si>
  <si>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</si>
  <si>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</si>
  <si>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</si>
  <si>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</si>
  <si>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</si>
  <si>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</si>
  <si>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</si>
  <si>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</si>
  <si>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</si>
  <si>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</si>
  <si>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</si>
  <si>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</si>
  <si>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</si>
  <si>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</si>
  <si>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</si>
  <si>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</si>
  <si>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</si>
  <si>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</si>
  <si>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</si>
  <si>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</si>
  <si>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</si>
  <si>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</si>
  <si>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</si>
  <si>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</si>
  <si>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</si>
  <si>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</si>
  <si>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</si>
  <si>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</si>
  <si>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</si>
  <si>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</si>
  <si>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</si>
  <si>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</si>
  <si>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</si>
  <si>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</si>
  <si>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</si>
  <si>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</si>
  <si>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</si>
  <si>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</si>
  <si>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</si>
  <si>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</si>
  <si>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</si>
  <si>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</si>
  <si>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</si>
  <si>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</si>
  <si>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</si>
  <si>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</si>
  <si>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</si>
  <si>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</si>
  <si>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</si>
  <si>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</si>
  <si>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</si>
  <si>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</si>
  <si>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</si>
  <si>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</si>
  <si>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</si>
  <si>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</si>
  <si>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</si>
  <si>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</si>
  <si>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</si>
  <si>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</si>
  <si>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</si>
  <si>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</si>
  <si>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</si>
  <si>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</si>
  <si>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</si>
  <si>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</si>
  <si>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</si>
  <si>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</si>
  <si>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</si>
  <si>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</si>
  <si>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</si>
  <si>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</si>
  <si>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</si>
  <si>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</si>
  <si>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</si>
  <si>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</si>
  <si>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</si>
  <si>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</si>
  <si>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</si>
  <si>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</si>
  <si>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</si>
  <si>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</si>
  <si>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</si>
  <si>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</si>
  <si>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</si>
  <si>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</si>
  <si>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</si>
  <si>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</si>
  <si>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</si>
  <si>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</si>
  <si>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</si>
  <si>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</si>
  <si>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</si>
  <si>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</si>
  <si>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</si>
  <si>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</si>
  <si>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</si>
  <si>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</si>
  <si>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</si>
  <si>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</si>
  <si>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</si>
  <si>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</si>
  <si>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</si>
  <si>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</si>
  <si>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</si>
  <si>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</si>
  <si>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</si>
  <si>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</si>
  <si>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</si>
  <si>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</si>
  <si>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</si>
  <si>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</si>
  <si>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</si>
  <si>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</si>
  <si>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</si>
  <si>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</si>
  <si>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</si>
  <si>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</si>
  <si>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</si>
  <si>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</si>
  <si>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</si>
  <si>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</si>
  <si>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</si>
  <si>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</si>
  <si>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</si>
  <si>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</si>
  <si>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</si>
  <si>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</si>
  <si>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</si>
  <si>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</si>
  <si>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</si>
  <si>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</si>
  <si>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</si>
  <si>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</si>
  <si>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</si>
  <si>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</si>
  <si>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</si>
  <si>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</si>
  <si>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</si>
  <si>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</si>
  <si>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</si>
  <si>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</si>
  <si>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</si>
  <si>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</si>
  <si>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</si>
  <si>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</si>
  <si>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</si>
  <si>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</si>
  <si>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</si>
  <si>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</si>
  <si>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</si>
  <si>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</si>
  <si>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</si>
  <si>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</si>
  <si>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</si>
  <si>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</si>
  <si>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</si>
  <si>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</si>
  <si>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</si>
  <si>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</si>
  <si>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</si>
  <si>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</si>
  <si>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</si>
  <si>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</si>
  <si>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</si>
  <si>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</si>
  <si>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</si>
  <si>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</si>
  <si>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</si>
  <si>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</si>
  <si>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</si>
  <si>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</si>
  <si>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</si>
  <si>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</si>
  <si>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</si>
  <si>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</si>
  <si>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</si>
  <si>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</si>
  <si>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</si>
  <si>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</si>
  <si>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</si>
  <si>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</si>
  <si>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</si>
  <si>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</si>
  <si>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</si>
  <si>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</si>
  <si>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</si>
  <si>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</si>
  <si>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</si>
  <si>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</si>
  <si>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</si>
  <si>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</si>
  <si>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</si>
  <si>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</si>
  <si>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</si>
  <si>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</si>
  <si>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</si>
  <si>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</si>
  <si>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</si>
  <si>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</si>
  <si>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</si>
  <si>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</si>
  <si>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</si>
  <si>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</si>
  <si>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</si>
  <si>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</si>
  <si>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</si>
  <si>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</si>
  <si>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</si>
  <si>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</si>
  <si>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</si>
  <si>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</si>
  <si>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</si>
  <si>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</si>
  <si>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</si>
  <si>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</si>
  <si>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</si>
  <si>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</si>
  <si>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</si>
  <si>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</si>
  <si>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</si>
  <si>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</si>
  <si>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</si>
  <si>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</si>
  <si>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</si>
  <si>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</si>
  <si>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</si>
  <si>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</si>
  <si>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</si>
  <si>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</si>
  <si>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</si>
  <si>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</si>
  <si>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</si>
  <si>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</si>
  <si>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</si>
  <si>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</si>
  <si>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</si>
  <si>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</si>
  <si>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</si>
  <si>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</si>
  <si>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</si>
  <si>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</si>
  <si>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</si>
  <si>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</si>
  <si>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</si>
  <si>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</si>
  <si>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</si>
  <si>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</si>
  <si>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</si>
  <si>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</si>
  <si>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</si>
  <si>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</si>
  <si>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</si>
  <si>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</si>
  <si>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</si>
  <si>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</si>
  <si>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</si>
  <si>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</si>
  <si>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</si>
  <si>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</si>
  <si>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</si>
  <si>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</si>
  <si>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</si>
  <si>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</si>
  <si>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</si>
  <si>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</si>
  <si>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</si>
  <si>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</si>
  <si>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</si>
  <si>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</si>
  <si>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</si>
  <si>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</si>
  <si>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</si>
  <si>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</si>
  <si>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</si>
  <si>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</si>
  <si>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</si>
  <si>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</si>
  <si>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</si>
  <si>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</si>
  <si>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</si>
  <si>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</si>
  <si>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</si>
  <si>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</si>
  <si>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</si>
  <si>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</si>
  <si>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</si>
  <si>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</si>
  <si>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</si>
  <si>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</si>
  <si>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</si>
  <si>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</si>
  <si>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</si>
  <si>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</si>
  <si>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</si>
  <si>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</si>
  <si>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</si>
  <si>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</si>
  <si>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</si>
  <si>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</si>
  <si>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</si>
  <si>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</si>
  <si>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</si>
  <si>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</si>
  <si>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</si>
  <si>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</si>
  <si>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</si>
  <si>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</si>
  <si>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</si>
  <si>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</si>
  <si>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</si>
  <si>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</si>
  <si>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</si>
  <si>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</si>
  <si>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</si>
  <si>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</si>
  <si>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</si>
  <si>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</si>
  <si>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</si>
  <si>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</si>
  <si>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</si>
  <si>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</si>
  <si>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</si>
  <si>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</si>
  <si>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</si>
  <si>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</si>
  <si>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</si>
  <si>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</si>
  <si>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</si>
  <si>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</si>
  <si>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</si>
  <si>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</si>
  <si>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</si>
  <si>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</si>
  <si>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</si>
  <si>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</si>
  <si>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</si>
  <si>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</si>
  <si>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</si>
  <si>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</si>
  <si>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</si>
  <si>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</si>
  <si>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</si>
  <si>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</si>
  <si>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</si>
  <si>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</si>
  <si>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</si>
  <si>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</si>
  <si>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</si>
  <si>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</si>
  <si>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</si>
  <si>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</si>
  <si>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</si>
  <si>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</si>
  <si>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</si>
  <si>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</si>
  <si>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</si>
  <si>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</si>
  <si>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</si>
  <si>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</si>
  <si>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</si>
  <si>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</si>
  <si>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</si>
  <si>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</si>
  <si>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</si>
  <si>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</si>
  <si>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</si>
  <si>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</si>
  <si>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</si>
  <si>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</si>
  <si>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</si>
  <si>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</si>
  <si>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</si>
  <si>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</si>
  <si>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</si>
  <si>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</si>
  <si>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</si>
  <si>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</si>
  <si>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</si>
  <si>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</si>
  <si>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</si>
  <si>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</si>
  <si>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</si>
  <si>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</si>
  <si>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</si>
  <si>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</si>
  <si>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</si>
  <si>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</si>
  <si>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</si>
  <si>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</si>
  <si>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</si>
  <si>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</si>
  <si>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</si>
  <si>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</si>
  <si>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</si>
  <si>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</si>
  <si>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</si>
  <si>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</si>
  <si>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</si>
  <si>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</si>
  <si>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</si>
  <si>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</si>
  <si>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</si>
  <si>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</si>
  <si>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</si>
  <si>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</si>
  <si>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</si>
  <si>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</si>
  <si>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</si>
  <si>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</si>
  <si>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</si>
  <si>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</si>
  <si>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</si>
  <si>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</si>
  <si>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</si>
  <si>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</si>
  <si>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</si>
  <si>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</si>
  <si>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</si>
  <si>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</si>
  <si>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</si>
  <si>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</si>
  <si>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</si>
  <si>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</si>
  <si>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</si>
  <si>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</si>
  <si>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</si>
  <si>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</si>
  <si>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</si>
  <si>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</si>
  <si>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</si>
  <si>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</si>
  <si>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</si>
  <si>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</si>
  <si>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</si>
  <si>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</si>
  <si>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</si>
  <si>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</si>
  <si>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</si>
  <si>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</si>
  <si>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</si>
  <si>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</si>
  <si>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</si>
  <si>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</si>
  <si>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</si>
  <si>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</si>
  <si>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</si>
  <si>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</si>
  <si>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</si>
  <si>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</si>
  <si>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</si>
  <si>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</si>
  <si>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</si>
  <si>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</si>
  <si>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</si>
  <si>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</si>
  <si>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</si>
  <si>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</si>
  <si>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</si>
  <si>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</si>
  <si>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</si>
  <si>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</si>
  <si>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</si>
  <si>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</si>
  <si>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</si>
  <si>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</si>
  <si>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</si>
  <si>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</si>
  <si>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</si>
  <si>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</si>
  <si>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</si>
  <si>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</si>
  <si>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</si>
  <si>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</si>
  <si>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</si>
  <si>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</si>
  <si>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</si>
  <si>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</si>
  <si>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</si>
  <si>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</si>
  <si>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</si>
  <si>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</si>
  <si>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</si>
  <si>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</si>
  <si>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</si>
  <si>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</si>
  <si>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</si>
  <si>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</si>
  <si>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</si>
  <si>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</si>
  <si>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</si>
  <si>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</si>
  <si>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</si>
  <si>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</si>
  <si>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</si>
  <si>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</si>
  <si>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</si>
  <si>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</si>
  <si>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</si>
  <si>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</si>
  <si>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</si>
  <si>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</si>
  <si>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</si>
  <si>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</si>
  <si>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</si>
  <si>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</si>
  <si>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</si>
  <si>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</si>
  <si>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</si>
  <si>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</si>
  <si>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</si>
  <si>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</si>
  <si>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</si>
  <si>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</si>
  <si>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</si>
  <si>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</si>
  <si>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</si>
  <si>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</si>
  <si>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</si>
  <si>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</si>
  <si>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</si>
  <si>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</si>
  <si>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</si>
  <si>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</si>
  <si>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</si>
  <si>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</si>
  <si>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</si>
  <si>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</si>
  <si>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</si>
  <si>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</si>
  <si>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</si>
  <si>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</si>
  <si>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</si>
  <si>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</si>
  <si>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</si>
  <si>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</si>
  <si>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</si>
  <si>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</si>
  <si>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</si>
  <si>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</si>
  <si>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</si>
  <si>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</si>
  <si>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</si>
  <si>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</si>
  <si>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</si>
  <si>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</si>
  <si>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</si>
  <si>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</si>
  <si>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</si>
  <si>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</si>
  <si>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</si>
  <si>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</si>
  <si>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</si>
  <si>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</si>
  <si>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</si>
  <si>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</si>
  <si>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</si>
  <si>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</si>
  <si>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</si>
  <si>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</si>
  <si>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</si>
  <si>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</si>
  <si>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</si>
  <si>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</si>
  <si>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</si>
  <si>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</si>
  <si>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</si>
  <si>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</si>
  <si>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</si>
  <si>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</si>
  <si>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</si>
  <si>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</si>
  <si>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</si>
  <si>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</si>
  <si>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</si>
  <si>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</si>
  <si>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</si>
  <si>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</si>
  <si>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</si>
  <si>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</si>
  <si>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</si>
  <si>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</si>
  <si>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</si>
  <si>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</si>
  <si>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</si>
  <si>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</si>
  <si>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</si>
  <si>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</si>
  <si>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</si>
  <si>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</si>
  <si>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</si>
  <si>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</si>
  <si>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</si>
  <si>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</si>
  <si>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</si>
  <si>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</si>
  <si>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</si>
  <si>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</si>
  <si>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</si>
  <si>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</si>
  <si>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</si>
  <si>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</si>
  <si>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</si>
  <si>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</si>
  <si>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</si>
  <si>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</si>
  <si>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</si>
  <si>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</si>
  <si>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</si>
  <si>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</si>
  <si>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</si>
  <si>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</si>
  <si>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</si>
  <si>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</si>
  <si>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</si>
  <si>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</si>
  <si>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</si>
  <si>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</si>
  <si>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</si>
  <si>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</si>
  <si>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</si>
  <si>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</si>
  <si>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</si>
  <si>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</si>
  <si>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</si>
  <si>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</si>
  <si>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</si>
  <si>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</si>
  <si>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</si>
  <si>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</si>
  <si>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</si>
  <si>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</si>
  <si>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</si>
  <si>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</si>
  <si>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</si>
  <si>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</si>
  <si>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</si>
  <si>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</si>
  <si>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</si>
  <si>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</si>
  <si>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</si>
  <si>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</si>
  <si>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</si>
  <si>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</si>
  <si>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</si>
  <si>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</si>
  <si>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</si>
  <si>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</si>
  <si>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</si>
  <si>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</si>
  <si>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</si>
  <si>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</si>
  <si>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</si>
  <si>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</si>
  <si>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</si>
  <si>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</si>
  <si>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</si>
  <si>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</si>
  <si>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</si>
  <si>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</si>
  <si>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</si>
  <si>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</si>
  <si>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</si>
  <si>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</si>
  <si>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</si>
  <si>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</si>
  <si>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</si>
  <si>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</si>
  <si>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</si>
  <si>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</si>
  <si>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</si>
  <si>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</si>
  <si>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</si>
  <si>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</si>
  <si>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</si>
  <si>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</si>
  <si>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</si>
  <si>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</si>
  <si>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</si>
  <si>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</si>
  <si>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</si>
  <si>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</si>
  <si>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</si>
  <si>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</si>
  <si>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</si>
  <si>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</si>
  <si>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</si>
  <si>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</si>
  <si>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</si>
  <si>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</si>
  <si>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</si>
  <si>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</si>
  <si>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</si>
  <si>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</si>
  <si>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</si>
  <si>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</si>
  <si>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</si>
  <si>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</si>
  <si>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</si>
  <si>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</si>
  <si>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</si>
  <si>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</si>
  <si>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</si>
  <si>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</si>
  <si>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</si>
  <si>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</si>
  <si>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</si>
  <si>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</si>
  <si>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</si>
  <si>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</si>
  <si>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</si>
  <si>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</si>
  <si>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</si>
  <si>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</si>
  <si>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</si>
  <si>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</si>
  <si>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</si>
  <si>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</si>
  <si>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</si>
  <si>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</si>
  <si>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</si>
  <si>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</si>
  <si>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</si>
  <si>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</si>
  <si>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</si>
  <si>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</si>
  <si>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</si>
  <si>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</si>
  <si>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</si>
  <si>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</si>
  <si>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</si>
  <si>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</si>
  <si>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</si>
  <si>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</si>
  <si>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</si>
  <si>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</si>
  <si>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</si>
  <si>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</si>
  <si>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</si>
  <si>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</si>
  <si>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</si>
  <si>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</si>
  <si>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</si>
  <si>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</si>
  <si>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</si>
  <si>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</si>
  <si>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</si>
  <si>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</si>
  <si>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</si>
  <si>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</si>
  <si>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</si>
  <si>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</si>
  <si>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</si>
  <si>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</si>
  <si>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</si>
  <si>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</si>
  <si>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</si>
  <si>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</si>
  <si>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</si>
  <si>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</si>
  <si>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</si>
  <si>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</si>
  <si>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</si>
  <si>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</si>
  <si>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</si>
  <si>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</si>
  <si>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</si>
  <si>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</si>
  <si>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</si>
  <si>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</si>
  <si>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</si>
  <si>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</si>
  <si>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</si>
  <si>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</si>
  <si>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</si>
  <si>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</si>
  <si>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</si>
  <si>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</si>
  <si>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</si>
  <si>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</si>
  <si>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</si>
  <si>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</si>
  <si>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</si>
  <si>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</si>
  <si>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</si>
  <si>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</si>
  <si>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</si>
  <si>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</si>
  <si>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</si>
  <si>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</si>
  <si>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</si>
  <si>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</si>
  <si>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</si>
  <si>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</si>
  <si>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</si>
  <si>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</si>
  <si>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</si>
  <si>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</si>
  <si>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</si>
  <si>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</si>
  <si>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</si>
  <si>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</si>
  <si>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</si>
  <si>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</si>
  <si>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</si>
  <si>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</si>
  <si>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</si>
  <si>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</si>
  <si>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</si>
  <si>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</si>
  <si>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</si>
  <si>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</si>
  <si>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</si>
  <si>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</si>
  <si>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</si>
  <si>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</si>
  <si>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</si>
  <si>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</si>
  <si>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</si>
  <si>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</si>
  <si>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</si>
  <si>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</si>
  <si>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</si>
  <si>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</si>
  <si>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</si>
  <si>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</si>
  <si>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</si>
  <si>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</si>
  <si>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</si>
  <si>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</si>
  <si>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</si>
  <si>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</si>
  <si>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</si>
  <si>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</si>
  <si>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</si>
  <si>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</si>
  <si>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</si>
  <si>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</si>
  <si>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</si>
  <si>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</si>
  <si>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</si>
  <si>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</si>
  <si>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</si>
  <si>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</si>
  <si>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</si>
  <si>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</si>
  <si>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</si>
  <si>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</si>
  <si>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</si>
  <si>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</si>
  <si>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</si>
  <si>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</si>
  <si>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</si>
  <si>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</si>
  <si>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</si>
  <si>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</si>
  <si>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</si>
  <si>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</si>
  <si>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</si>
  <si>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</si>
  <si>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</si>
  <si>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</si>
  <si>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</si>
  <si>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</si>
  <si>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</si>
  <si>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</si>
  <si>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</si>
  <si>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</si>
  <si>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</si>
  <si>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</si>
  <si>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</si>
  <si>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</si>
  <si>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</si>
  <si>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</si>
  <si>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</si>
  <si>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</si>
  <si>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</si>
  <si>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</si>
  <si>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</si>
  <si>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</si>
  <si>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</si>
  <si>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</si>
  <si>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</si>
  <si>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</si>
  <si>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</si>
  <si>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</si>
  <si>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</si>
  <si>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</si>
  <si>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</si>
  <si>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</si>
  <si>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</si>
  <si>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</si>
  <si>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</si>
  <si>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</si>
  <si>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</si>
  <si>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</si>
  <si>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</si>
  <si>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</si>
  <si>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</si>
  <si>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</si>
  <si>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</si>
  <si>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</si>
  <si>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</si>
  <si>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</si>
  <si>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</si>
  <si>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</si>
  <si>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</si>
  <si>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</si>
  <si>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</si>
  <si>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</si>
  <si>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</si>
  <si>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</si>
  <si>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</si>
  <si>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</si>
  <si>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</si>
  <si>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</si>
  <si>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</si>
  <si>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</si>
  <si>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</si>
  <si>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</si>
  <si>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</si>
  <si>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</si>
  <si>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</si>
  <si>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</si>
  <si>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</si>
  <si>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</si>
  <si>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</si>
  <si>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</si>
  <si>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</si>
  <si>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</si>
  <si>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</si>
  <si>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</si>
  <si>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</si>
  <si>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</si>
  <si>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</si>
  <si>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</si>
  <si>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</si>
  <si>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</si>
  <si>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</si>
  <si>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</si>
  <si>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</si>
  <si>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</si>
  <si>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</si>
  <si>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</si>
  <si>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</si>
  <si>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</si>
  <si>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</si>
  <si>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</si>
  <si>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</si>
  <si>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</si>
  <si>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</si>
  <si>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</si>
  <si>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</si>
  <si>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</si>
  <si>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</si>
  <si>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</si>
  <si>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</si>
  <si>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</si>
  <si>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</si>
  <si>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</si>
  <si>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</si>
  <si>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</si>
  <si>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</si>
  <si>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</si>
  <si>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</si>
  <si>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</si>
  <si>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</si>
  <si>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</si>
  <si>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</si>
  <si>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</si>
  <si>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</si>
  <si>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</si>
  <si>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</si>
  <si>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</si>
  <si>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</si>
  <si>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</si>
  <si>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</si>
  <si>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</si>
  <si>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</si>
  <si>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</si>
  <si>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</si>
  <si>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</si>
  <si>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</si>
  <si>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</si>
  <si>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</si>
  <si>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</si>
  <si>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</si>
  <si>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</si>
  <si>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</si>
  <si>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</si>
  <si>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</si>
  <si>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</si>
  <si>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</si>
  <si>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</si>
  <si>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</si>
  <si>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</si>
  <si>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</si>
  <si>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</si>
  <si>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</si>
  <si>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</si>
  <si>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</si>
  <si>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</si>
  <si>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</si>
  <si>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</si>
  <si>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</si>
  <si>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</si>
  <si>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</si>
  <si>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</si>
  <si>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</si>
  <si>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</si>
  <si>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</si>
  <si>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</si>
  <si>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</si>
  <si>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</si>
  <si>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</si>
  <si>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</si>
  <si>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</si>
  <si>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</si>
  <si>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</si>
  <si>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</si>
  <si>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</si>
  <si>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</si>
  <si>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</si>
  <si>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</si>
  <si>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</si>
  <si>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</si>
  <si>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</si>
  <si>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</si>
  <si>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</si>
  <si>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</si>
  <si>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</si>
  <si>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</si>
  <si>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</si>
  <si>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</si>
  <si>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</si>
  <si>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</si>
  <si>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</si>
  <si>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</si>
  <si>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</si>
  <si>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</si>
  <si>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</si>
  <si>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</si>
  <si>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</si>
  <si>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</si>
  <si>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</si>
  <si>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</si>
  <si>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</si>
  <si>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</si>
  <si>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</si>
  <si>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</si>
  <si>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</si>
  <si>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</si>
  <si>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</si>
  <si>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</si>
  <si>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</si>
  <si>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</si>
  <si>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</si>
  <si>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</si>
  <si>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</si>
  <si>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</si>
  <si>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</si>
  <si>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</si>
  <si>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</si>
  <si>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</si>
  <si>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</si>
  <si>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</si>
  <si>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</si>
  <si>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</si>
  <si>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</si>
  <si>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</si>
  <si>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</si>
  <si>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</si>
  <si>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</si>
  <si>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</si>
  <si>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</si>
  <si>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</si>
  <si>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</si>
  <si>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</si>
  <si>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</si>
  <si>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</si>
  <si>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</si>
  <si>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</si>
  <si>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</si>
  <si>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</si>
  <si>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</si>
  <si>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</si>
  <si>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</si>
  <si>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</si>
  <si>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</si>
  <si>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</si>
  <si>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</si>
  <si>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</si>
  <si>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</si>
  <si>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</si>
  <si>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</si>
  <si>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</si>
  <si>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</si>
  <si>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</si>
  <si>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</si>
  <si>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</si>
  <si>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</si>
  <si>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</si>
  <si>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</si>
  <si>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</si>
  <si>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</si>
  <si>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</si>
  <si>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</si>
  <si>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</si>
  <si>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</si>
  <si>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</si>
  <si>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</si>
  <si>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</si>
  <si>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</si>
  <si>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</si>
  <si>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</si>
  <si>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</si>
  <si>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</si>
  <si>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</si>
  <si>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</si>
  <si>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</si>
  <si>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</si>
  <si>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</si>
  <si>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</si>
  <si>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</si>
  <si>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</si>
  <si>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</si>
  <si>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</si>
  <si>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</si>
  <si>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</si>
  <si>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</si>
  <si>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</si>
  <si>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</si>
  <si>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</si>
  <si>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</si>
  <si>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</si>
  <si>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</si>
  <si>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</si>
  <si>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</si>
  <si>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</si>
  <si>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</si>
  <si>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</si>
  <si>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</si>
  <si>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</si>
  <si>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</si>
  <si>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</si>
  <si>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</si>
  <si>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</si>
  <si>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</si>
  <si>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</si>
  <si>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</si>
  <si>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</si>
  <si>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</si>
  <si>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</si>
  <si>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</si>
  <si>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</si>
  <si>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</si>
  <si>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</si>
  <si>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</si>
  <si>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</si>
  <si>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</si>
  <si>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</si>
  <si>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</si>
  <si>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</si>
  <si>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</si>
  <si>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</si>
  <si>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</si>
  <si>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</si>
  <si>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</si>
  <si>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</si>
  <si>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</si>
  <si>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</si>
  <si>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</si>
  <si>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</si>
  <si>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</si>
  <si>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</si>
  <si>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</si>
  <si>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</si>
  <si>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</si>
  <si>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</si>
  <si>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</si>
  <si>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</si>
  <si>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</si>
  <si>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</si>
  <si>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</si>
  <si>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</si>
  <si>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</si>
  <si>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</si>
  <si>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</si>
  <si>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</si>
  <si>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</si>
  <si>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</si>
  <si>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</si>
  <si>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</si>
  <si>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</si>
  <si>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</si>
  <si>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</si>
  <si>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</si>
  <si>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</si>
  <si>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</si>
  <si>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</si>
  <si>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</si>
  <si>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</si>
  <si>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</si>
  <si>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</si>
  <si>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</si>
  <si>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</si>
  <si>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</si>
  <si>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</si>
  <si>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</si>
  <si>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</si>
  <si>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</si>
  <si>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</si>
  <si>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</si>
  <si>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</si>
  <si>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</si>
  <si>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</si>
  <si>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</si>
  <si>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</si>
  <si>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</si>
  <si>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</si>
  <si>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</si>
  <si>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</si>
  <si>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</si>
  <si>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</si>
  <si>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</si>
  <si>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</si>
  <si>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</si>
  <si>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</si>
  <si>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</si>
  <si>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</si>
  <si>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</si>
  <si>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</si>
  <si>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</si>
  <si>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</si>
  <si>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</si>
  <si>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</si>
  <si>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</si>
  <si>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</si>
  <si>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</si>
  <si>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</si>
  <si>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</si>
  <si>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</si>
  <si>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</si>
  <si>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</si>
  <si>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</si>
  <si>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</si>
  <si>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</si>
  <si>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</si>
  <si>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</si>
  <si>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</si>
  <si>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</si>
  <si>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</si>
  <si>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</si>
  <si>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</si>
  <si>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</si>
  <si>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</si>
  <si>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</si>
  <si>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</si>
  <si>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</si>
  <si>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</si>
  <si>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</si>
  <si>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</si>
  <si>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</si>
  <si>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</si>
  <si>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</si>
  <si>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</si>
  <si>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</si>
  <si>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</si>
  <si>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</si>
  <si>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</si>
  <si>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</si>
  <si>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</si>
  <si>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</si>
  <si>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</si>
  <si>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</si>
  <si>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</si>
  <si>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</si>
  <si>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</si>
  <si>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</si>
  <si>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</si>
  <si>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</si>
  <si>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</si>
  <si>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</si>
  <si>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</si>
  <si>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</si>
  <si>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</si>
  <si>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</si>
  <si>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</si>
  <si>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</si>
  <si>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</si>
  <si>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</si>
  <si>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</si>
  <si>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</si>
  <si>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</si>
  <si>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</si>
  <si>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</si>
  <si>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</si>
  <si>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</si>
  <si>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</si>
  <si>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</si>
  <si>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</si>
  <si>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</si>
  <si>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</si>
  <si>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</si>
  <si>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</si>
  <si>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</si>
  <si>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</si>
  <si>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</si>
  <si>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</si>
  <si>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</si>
  <si>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</si>
  <si>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</si>
  <si>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</si>
  <si>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</si>
  <si>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</si>
  <si>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</si>
  <si>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</si>
  <si>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</si>
  <si>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</si>
  <si>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</si>
  <si>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</si>
  <si>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</si>
  <si>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</si>
  <si>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</si>
  <si>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</si>
  <si>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</si>
  <si>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</si>
  <si>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</si>
  <si>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</si>
  <si>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</si>
  <si>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</si>
  <si>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</si>
  <si>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</si>
  <si>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</si>
  <si>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</si>
  <si>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</si>
  <si>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</si>
  <si>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</si>
  <si>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</si>
  <si>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</si>
  <si>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</si>
  <si>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</si>
  <si>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</si>
  <si>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</si>
  <si>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</si>
  <si>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</si>
  <si>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</si>
  <si>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</si>
  <si>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</si>
  <si>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</si>
  <si>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</si>
  <si>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</si>
  <si>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</si>
  <si>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</si>
  <si>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</si>
  <si>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</si>
  <si>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</si>
  <si>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</si>
  <si>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</si>
  <si>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</si>
  <si>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</si>
  <si>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</si>
  <si>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</si>
  <si>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</si>
  <si>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</si>
  <si>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</si>
  <si>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</si>
  <si>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</si>
  <si>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</si>
  <si>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</si>
  <si>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</si>
  <si>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</si>
  <si>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</si>
  <si>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</si>
  <si>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</si>
  <si>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</si>
  <si>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</si>
  <si>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</si>
  <si>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</si>
  <si>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</si>
  <si>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</si>
  <si>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</si>
  <si>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</si>
  <si>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</si>
  <si>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</si>
  <si>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</si>
  <si>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</si>
  <si>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</si>
  <si>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</si>
  <si>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</si>
  <si>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</si>
  <si>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</si>
  <si>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</si>
  <si>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</si>
  <si>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</si>
  <si>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</si>
  <si>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</si>
  <si>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</si>
  <si>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</si>
  <si>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</si>
  <si>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</si>
  <si>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</si>
  <si>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</si>
  <si>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</si>
  <si>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</si>
  <si>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</si>
  <si>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</si>
  <si>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</si>
  <si>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</si>
  <si>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</si>
  <si>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</si>
  <si>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</si>
  <si>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</si>
  <si>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</si>
  <si>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</si>
  <si>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</si>
  <si>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</si>
  <si>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</si>
  <si>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</si>
  <si>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</si>
  <si>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</si>
  <si>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</si>
  <si>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</si>
  <si>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</si>
  <si>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</si>
  <si>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</si>
  <si>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</si>
  <si>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</si>
  <si>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</si>
  <si>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</si>
  <si>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</si>
  <si>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</si>
  <si>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</si>
  <si>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</si>
  <si>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</si>
  <si>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</si>
  <si>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</si>
  <si>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</si>
  <si>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</si>
  <si>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</si>
  <si>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</si>
  <si>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</si>
  <si>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</si>
  <si>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</si>
  <si>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</si>
  <si>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</si>
  <si>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</si>
  <si>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</si>
  <si>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</si>
  <si>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</si>
  <si>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</si>
  <si>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</si>
  <si>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</si>
  <si>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</si>
  <si>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</si>
  <si>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</si>
  <si>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</si>
  <si>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</si>
  <si>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</si>
  <si>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</si>
  <si>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</si>
  <si>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</si>
  <si>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</si>
  <si>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</si>
  <si>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</si>
  <si>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</si>
  <si>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</si>
  <si>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</si>
  <si>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</si>
  <si>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</si>
  <si>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</si>
  <si>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</si>
  <si>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</si>
  <si>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</si>
  <si>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</si>
  <si>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</si>
  <si>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</si>
  <si>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</si>
  <si>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</si>
  <si>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</si>
  <si>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</si>
  <si>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</si>
  <si>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</si>
  <si>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</si>
  <si>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</si>
  <si>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</si>
  <si>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</si>
  <si>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</si>
  <si>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</si>
  <si>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</si>
  <si>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</si>
  <si>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</si>
  <si>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</si>
  <si>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</si>
  <si>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</si>
  <si>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</si>
  <si>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</si>
  <si>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</si>
  <si>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</si>
  <si>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</si>
  <si>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</si>
  <si>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</si>
  <si>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</si>
  <si>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</si>
  <si>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</si>
  <si>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</si>
  <si>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</si>
  <si>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</si>
  <si>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</si>
  <si>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</si>
  <si>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</si>
  <si>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</si>
  <si>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</si>
  <si>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</si>
  <si>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</si>
  <si>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</si>
  <si>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</si>
  <si>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</si>
  <si>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</si>
  <si>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</si>
  <si>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</si>
  <si>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</si>
  <si>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</si>
  <si>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</si>
  <si>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</si>
  <si>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</si>
  <si>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</si>
  <si>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</si>
  <si>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</si>
  <si>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</si>
  <si>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</si>
  <si>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</si>
  <si>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</si>
  <si>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</si>
  <si>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</si>
  <si>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</si>
  <si>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</si>
  <si>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</si>
  <si>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</si>
  <si>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</si>
  <si>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</si>
  <si>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</si>
  <si>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</si>
  <si>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</si>
  <si>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</si>
  <si>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</si>
  <si>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</si>
  <si>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</si>
  <si>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</si>
  <si>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</si>
  <si>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</si>
  <si>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</si>
  <si>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</si>
  <si>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</si>
  <si>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</si>
  <si>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</si>
  <si>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</si>
  <si>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</si>
  <si>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</si>
  <si>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</si>
  <si>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</si>
  <si>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</si>
  <si>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</si>
  <si>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</si>
  <si>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</si>
  <si>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</si>
  <si>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</si>
  <si>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</si>
  <si>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</si>
  <si>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</si>
  <si>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</si>
  <si>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</si>
  <si>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</si>
  <si>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</si>
  <si>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</si>
  <si>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</si>
  <si>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</si>
  <si>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</si>
  <si>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</si>
  <si>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</si>
  <si>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</si>
  <si>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</si>
  <si>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</si>
  <si>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</si>
  <si>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</si>
  <si>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</si>
  <si>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</si>
  <si>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</si>
  <si>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</si>
  <si>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</si>
  <si>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</si>
  <si>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</si>
  <si>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</si>
  <si>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</si>
  <si>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</si>
  <si>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</si>
  <si>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</si>
  <si>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</si>
  <si>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</si>
  <si>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</si>
  <si>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</si>
  <si>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</si>
  <si>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</si>
  <si>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</si>
  <si>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</si>
  <si>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</si>
  <si>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</si>
  <si>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</si>
  <si>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</si>
  <si>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</si>
  <si>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</si>
  <si>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</si>
  <si>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</si>
  <si>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</si>
  <si>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</si>
  <si>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</si>
  <si>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</si>
  <si>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</si>
  <si>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</si>
  <si>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</si>
  <si>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</si>
  <si>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</si>
  <si>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</si>
  <si>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</si>
  <si>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</si>
  <si>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</si>
  <si>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</si>
  <si>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</si>
  <si>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</si>
  <si>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</si>
  <si>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</si>
  <si>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</si>
  <si>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</si>
  <si>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</si>
  <si>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</si>
  <si>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</si>
  <si>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</si>
  <si>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</si>
  <si>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</si>
  <si>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</si>
  <si>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</si>
  <si>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</si>
  <si>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</si>
  <si>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</si>
  <si>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</si>
  <si>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</si>
  <si>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</si>
  <si>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</si>
  <si>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</si>
  <si>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</si>
  <si>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</si>
  <si>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</si>
  <si>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</si>
  <si>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</si>
  <si>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</si>
  <si>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</si>
  <si>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</si>
  <si>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</si>
  <si>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</si>
  <si>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</si>
  <si>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</si>
  <si>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</si>
  <si>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</si>
  <si>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</si>
  <si>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</si>
  <si>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</si>
  <si>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</si>
  <si>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</si>
  <si>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</si>
  <si>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</si>
  <si>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</si>
  <si>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</si>
  <si>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</si>
  <si>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</si>
  <si>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</si>
  <si>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</si>
  <si>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</si>
  <si>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</si>
  <si>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</si>
  <si>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</si>
  <si>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</si>
  <si>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</si>
  <si>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</si>
  <si>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</si>
  <si>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</si>
  <si>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</si>
  <si>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</si>
  <si>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</si>
  <si>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</si>
  <si>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</si>
  <si>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</si>
  <si>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</si>
  <si>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</si>
  <si>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</si>
  <si>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</si>
  <si>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</si>
  <si>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</si>
  <si>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</si>
  <si>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</si>
  <si>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</si>
  <si>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</si>
  <si>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</si>
  <si>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</si>
  <si>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</si>
  <si>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</si>
  <si>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</si>
  <si>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</si>
  <si>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</si>
  <si>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</si>
  <si>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</si>
  <si>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</si>
  <si>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</si>
  <si>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</si>
  <si>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</si>
  <si>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</si>
  <si>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</si>
  <si>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</si>
  <si>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</si>
  <si>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</si>
  <si>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</si>
  <si>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</si>
  <si>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</si>
  <si>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</si>
  <si>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</si>
  <si>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</si>
  <si>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</si>
  <si>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</si>
  <si>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</si>
  <si>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</si>
  <si>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</si>
  <si>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</si>
  <si>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</si>
  <si>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</si>
  <si>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</si>
  <si>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</si>
  <si>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</si>
  <si>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</si>
  <si>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</si>
  <si>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</si>
  <si>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</si>
  <si>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</si>
  <si>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</si>
  <si>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</si>
  <si>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</si>
  <si>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</si>
  <si>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</si>
  <si>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</si>
  <si>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</si>
  <si>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</si>
  <si>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</si>
  <si>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</si>
  <si>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</si>
  <si>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</si>
  <si>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</si>
  <si>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</si>
  <si>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</si>
  <si>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</si>
  <si>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</si>
  <si>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</si>
  <si>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</si>
  <si>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</si>
  <si>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</si>
  <si>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</si>
  <si>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</si>
  <si>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</si>
  <si>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</si>
  <si>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</si>
  <si>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</si>
  <si>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</si>
  <si>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</si>
  <si>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</si>
  <si>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</si>
  <si>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</si>
  <si>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</si>
  <si>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</si>
  <si>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</si>
  <si>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</si>
  <si>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</si>
  <si>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</si>
  <si>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</si>
  <si>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</si>
  <si>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</si>
  <si>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</si>
  <si>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</si>
  <si>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</si>
  <si>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</si>
  <si>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</si>
  <si>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</si>
  <si>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</si>
  <si>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</si>
  <si>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</si>
  <si>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</si>
  <si>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</si>
  <si>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</si>
  <si>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</si>
  <si>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</si>
  <si>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</si>
  <si>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</si>
  <si>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</si>
  <si>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</si>
  <si>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</si>
  <si>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</si>
  <si>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</si>
  <si>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</si>
  <si>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</si>
  <si>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</si>
  <si>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</si>
  <si>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</si>
  <si>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</si>
  <si>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</si>
  <si>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</si>
  <si>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</si>
  <si>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</si>
  <si>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</si>
  <si>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</si>
  <si>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</si>
  <si>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</si>
  <si>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</si>
  <si>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</si>
  <si>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</si>
  <si>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</si>
  <si>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</si>
  <si>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</si>
  <si>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</si>
  <si>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</si>
  <si>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</si>
  <si>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</si>
  <si>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</si>
  <si>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</si>
  <si>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</si>
  <si>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</si>
  <si>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</si>
  <si>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</si>
  <si>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</si>
  <si>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</si>
  <si>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</si>
  <si>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</si>
  <si>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</si>
  <si>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</si>
  <si>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</si>
  <si>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</si>
  <si>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</si>
  <si>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</si>
  <si>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</si>
  <si>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</si>
  <si>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</si>
  <si>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</si>
  <si>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</si>
  <si>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</si>
  <si>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</si>
  <si>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</si>
  <si>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</si>
  <si>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</si>
  <si>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</si>
  <si>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</si>
  <si>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</si>
  <si>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</si>
  <si>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</si>
  <si>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</si>
  <si>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</si>
  <si>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</si>
  <si>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</si>
  <si>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</si>
  <si>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</si>
  <si>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</si>
  <si>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</si>
  <si>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</si>
  <si>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</si>
  <si>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</si>
  <si>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</si>
  <si>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</si>
  <si>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</si>
  <si>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</si>
  <si>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</si>
  <si>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</si>
  <si>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</si>
  <si>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</si>
  <si>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</si>
  <si>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</si>
  <si>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</si>
  <si>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</si>
  <si>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</si>
  <si>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</si>
  <si>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</si>
  <si>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</si>
  <si>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</si>
  <si>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</si>
  <si>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</si>
  <si>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</si>
  <si>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</si>
  <si>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</si>
  <si>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</si>
  <si>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</si>
  <si>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</si>
  <si>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</si>
  <si>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</si>
  <si>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</si>
  <si>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</si>
  <si>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</si>
  <si>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</si>
  <si>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</si>
  <si>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</si>
  <si>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</si>
  <si>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</si>
  <si>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</si>
  <si>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</si>
  <si>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</si>
  <si>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</si>
  <si>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</si>
  <si>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</si>
  <si>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</si>
  <si>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</si>
  <si>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</si>
  <si>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</si>
  <si>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</si>
  <si>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</si>
  <si>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</si>
  <si>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</si>
  <si>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</si>
  <si>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</si>
  <si>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</si>
  <si>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</si>
  <si>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</si>
  <si>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</si>
  <si>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</si>
  <si>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</si>
  <si>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</si>
  <si>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</si>
  <si>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</si>
  <si>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</si>
  <si>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</si>
  <si>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</si>
  <si>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</si>
  <si>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</si>
  <si>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</si>
  <si>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</si>
  <si>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</si>
  <si>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</si>
  <si>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</si>
  <si>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</si>
  <si>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</si>
  <si>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</si>
  <si>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</si>
  <si>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</si>
  <si>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</si>
  <si>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</si>
  <si>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</si>
  <si>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</si>
  <si>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</si>
  <si>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</si>
  <si>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</si>
  <si>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</si>
  <si>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</si>
  <si>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</si>
  <si>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</si>
  <si>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</si>
  <si>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</si>
  <si>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</si>
  <si>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</si>
  <si>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</si>
  <si>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</si>
  <si>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</si>
  <si>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</si>
  <si>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</si>
  <si>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</si>
  <si>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</si>
  <si>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</si>
  <si>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</si>
  <si>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</si>
  <si>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</si>
  <si>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</si>
  <si>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</si>
  <si>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</si>
  <si>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</si>
  <si>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</si>
  <si>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</si>
  <si>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</si>
  <si>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</si>
  <si>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</si>
  <si>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</si>
  <si>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</si>
  <si>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</si>
  <si>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</si>
  <si>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</si>
  <si>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</si>
  <si>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</si>
  <si>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</si>
  <si>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</si>
  <si>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</si>
  <si>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</si>
  <si>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</si>
  <si>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</si>
  <si>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</si>
  <si>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</si>
  <si>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</si>
  <si>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</si>
  <si>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</si>
  <si>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</si>
  <si>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</si>
  <si>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</si>
  <si>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</si>
  <si>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</si>
  <si>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</si>
  <si>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</si>
  <si>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</si>
  <si>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</si>
  <si>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</si>
  <si>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</si>
  <si>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</si>
  <si>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</si>
  <si>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</si>
  <si>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</si>
  <si>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</si>
  <si>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</si>
  <si>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</si>
  <si>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</si>
  <si>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</si>
  <si>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</si>
  <si>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</si>
  <si>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</si>
  <si>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</si>
  <si>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</si>
  <si>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</si>
  <si>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</si>
  <si>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</si>
  <si>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</si>
  <si>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</si>
  <si>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</si>
  <si>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</si>
  <si>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</si>
  <si>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</si>
  <si>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</si>
  <si>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</si>
  <si>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</si>
  <si>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</si>
  <si>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</si>
  <si>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</si>
  <si>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</si>
  <si>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</si>
  <si>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</si>
  <si>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</si>
  <si>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</si>
  <si>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</si>
  <si>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</si>
  <si>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</si>
  <si>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</si>
  <si>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</si>
  <si>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</si>
  <si>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</si>
  <si>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</si>
  <si>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</si>
  <si>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</si>
  <si>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</si>
  <si>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</si>
  <si>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</si>
  <si>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</si>
  <si>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</si>
  <si>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</si>
  <si>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</si>
  <si>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</si>
  <si>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</si>
  <si>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</si>
  <si>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</si>
  <si>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</si>
  <si>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</si>
  <si>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</si>
  <si>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</si>
  <si>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</si>
  <si>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</si>
  <si>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</si>
  <si>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</si>
  <si>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</si>
  <si>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</si>
  <si>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</si>
  <si>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</si>
  <si>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</si>
  <si>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</si>
  <si>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</si>
  <si>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</si>
  <si>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</si>
  <si>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</si>
  <si>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</si>
  <si>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</si>
  <si>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</si>
  <si>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</si>
  <si>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</si>
  <si>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</si>
  <si>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</si>
  <si>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</si>
  <si>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</si>
  <si>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</si>
  <si>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</si>
  <si>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</si>
  <si>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</si>
  <si>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</si>
  <si>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</si>
  <si>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</si>
  <si>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</si>
  <si>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</si>
  <si>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</si>
  <si>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</si>
  <si>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</si>
  <si>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</si>
  <si>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</si>
  <si>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</si>
  <si>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</si>
  <si>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</si>
  <si>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</si>
  <si>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</si>
  <si>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</si>
  <si>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</si>
  <si>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</si>
  <si>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</si>
  <si>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</si>
  <si>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</si>
  <si>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</si>
  <si>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</si>
  <si>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</si>
  <si>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</si>
  <si>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</si>
  <si>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</si>
  <si>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</si>
  <si>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</si>
  <si>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</si>
  <si>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</si>
  <si>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</si>
  <si>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</si>
  <si>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</si>
  <si>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</si>
  <si>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</si>
  <si>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</si>
  <si>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</si>
  <si>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</si>
  <si>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</si>
  <si>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</si>
  <si>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</si>
  <si>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</si>
  <si>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</si>
  <si>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</si>
  <si>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</si>
  <si>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</si>
  <si>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</si>
  <si>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</si>
  <si>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</si>
  <si>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</si>
  <si>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</si>
  <si>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</si>
  <si>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</si>
  <si>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</si>
  <si>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</si>
  <si>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</si>
  <si>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</si>
  <si>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</si>
  <si>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</si>
  <si>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</si>
  <si>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</si>
  <si>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</si>
  <si>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</si>
  <si>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</si>
  <si>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</si>
  <si>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</si>
  <si>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</si>
  <si>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</si>
  <si>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</si>
  <si>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</si>
  <si>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</si>
  <si>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</si>
  <si>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</si>
  <si>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</si>
  <si>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</si>
  <si>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</si>
  <si>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</si>
  <si>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</si>
  <si>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</si>
  <si>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</si>
  <si>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</si>
  <si>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</si>
  <si>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</si>
  <si>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</si>
  <si>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</si>
  <si>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</si>
  <si>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</si>
  <si>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</si>
  <si>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</si>
  <si>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</si>
  <si>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</si>
  <si>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</si>
  <si>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</si>
  <si>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</si>
  <si>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</si>
  <si>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</si>
  <si>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</si>
  <si>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</si>
  <si>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</si>
  <si>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</si>
  <si>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</si>
  <si>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</si>
  <si>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</si>
  <si>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</si>
  <si>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</si>
  <si>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</si>
  <si>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</si>
  <si>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</si>
  <si>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</si>
  <si>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</si>
  <si>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</si>
  <si>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</si>
  <si>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</si>
  <si>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</si>
  <si>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</si>
  <si>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</si>
  <si>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</si>
  <si>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</si>
  <si>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</si>
  <si>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</si>
  <si>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</si>
  <si>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</si>
  <si>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</si>
  <si>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</si>
  <si>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</si>
  <si>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</si>
  <si>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</si>
  <si>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</si>
  <si>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</si>
  <si>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</si>
  <si>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</si>
  <si>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</si>
  <si>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</si>
  <si>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</si>
  <si>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</si>
  <si>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</si>
  <si>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</si>
  <si>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</si>
  <si>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</si>
  <si>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</si>
  <si>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</si>
  <si>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</si>
  <si>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</si>
  <si>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</si>
  <si>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</si>
  <si>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</si>
  <si>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</si>
  <si>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</si>
  <si>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</si>
  <si>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</si>
  <si>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</si>
  <si>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</si>
  <si>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</si>
  <si>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</si>
  <si>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</si>
  <si>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</si>
  <si>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</si>
  <si>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</si>
  <si>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</si>
  <si>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</si>
  <si>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</si>
  <si>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</si>
  <si>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</si>
  <si>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</si>
  <si>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</si>
  <si>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</si>
  <si>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</si>
  <si>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</si>
  <si>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</si>
  <si>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</si>
  <si>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</si>
  <si>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</si>
  <si>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</si>
  <si>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</si>
  <si>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</si>
  <si>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</si>
  <si>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</si>
  <si>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</si>
  <si>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</si>
  <si>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</si>
  <si>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</si>
  <si>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</si>
  <si>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</si>
  <si>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</si>
  <si>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</si>
  <si>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</si>
  <si>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</si>
  <si>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</si>
  <si>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</si>
  <si>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</si>
  <si>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</si>
  <si>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</si>
  <si>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</si>
  <si>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</si>
  <si>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</si>
  <si>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</si>
  <si>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</si>
  <si>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</si>
  <si>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</si>
  <si>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</si>
  <si>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</si>
  <si>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</si>
  <si>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</si>
  <si>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</si>
  <si>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</si>
  <si>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</si>
  <si>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</si>
  <si>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</si>
  <si>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</si>
  <si>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</si>
  <si>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</si>
  <si>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</si>
  <si>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</si>
  <si>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</si>
  <si>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</si>
  <si>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</si>
  <si>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</si>
  <si>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</si>
  <si>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</si>
  <si>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</si>
  <si>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</si>
  <si>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</si>
  <si>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</si>
  <si>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</si>
  <si>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</si>
  <si>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</si>
  <si>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</si>
  <si>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</si>
  <si>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</si>
  <si>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</si>
  <si>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</si>
  <si>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</si>
  <si>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</si>
  <si>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</si>
  <si>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</si>
  <si>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</si>
  <si>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</si>
  <si>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</si>
  <si>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</si>
  <si>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</si>
  <si>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</si>
  <si>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</si>
  <si>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</si>
  <si>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</si>
  <si>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</si>
  <si>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</si>
  <si>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</si>
  <si>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</si>
  <si>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</si>
  <si>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</si>
  <si>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</si>
  <si>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</si>
  <si>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</si>
  <si>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</si>
  <si>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</si>
  <si>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</si>
  <si>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</si>
  <si>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</si>
  <si>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</si>
  <si>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</si>
  <si>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</si>
  <si>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</si>
  <si>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</si>
  <si>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</si>
  <si>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</si>
  <si>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</si>
  <si>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</si>
  <si>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</si>
  <si>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</si>
  <si>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</si>
  <si>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</si>
  <si>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</si>
  <si>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</si>
  <si>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</si>
  <si>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</si>
  <si>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</si>
  <si>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</si>
  <si>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</si>
  <si>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</si>
  <si>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</si>
  <si>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</si>
  <si>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</si>
  <si>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</si>
  <si>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</si>
  <si>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</si>
  <si>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</si>
  <si>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</si>
  <si>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</si>
  <si>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</si>
  <si>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</si>
  <si>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</si>
  <si>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</si>
  <si>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</si>
  <si>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</si>
  <si>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</si>
  <si>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</si>
  <si>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</si>
  <si>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</si>
  <si>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</si>
  <si>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</si>
  <si>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</si>
  <si>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</si>
  <si>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</si>
  <si>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</si>
  <si>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</si>
  <si>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</si>
  <si>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</si>
  <si>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</si>
  <si>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</si>
  <si>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</si>
  <si>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</si>
  <si>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</si>
  <si>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</si>
  <si>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</si>
  <si>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</si>
  <si>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</si>
  <si>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</si>
  <si>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</si>
  <si>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</si>
  <si>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</si>
  <si>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</si>
  <si>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</si>
  <si>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</si>
  <si>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</si>
  <si>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</si>
  <si>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</si>
  <si>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</si>
  <si>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</si>
  <si>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</si>
  <si>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</si>
  <si>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</si>
  <si>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</si>
  <si>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</si>
  <si>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</si>
  <si>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</si>
  <si>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</si>
  <si>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</si>
  <si>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</si>
  <si>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</si>
  <si>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</si>
  <si>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</si>
  <si>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</si>
  <si>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</si>
  <si>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</si>
  <si>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</si>
  <si>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</si>
  <si>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</si>
  <si>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</si>
  <si>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</si>
  <si>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</si>
  <si>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</si>
  <si>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</si>
  <si>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</si>
  <si>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</si>
  <si>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</si>
  <si>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</si>
  <si>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</si>
  <si>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</si>
  <si>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</si>
  <si>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</si>
  <si>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</si>
  <si>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</si>
  <si>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</si>
  <si>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</si>
  <si>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</si>
  <si>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</si>
  <si>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</si>
  <si>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</si>
  <si>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</si>
  <si>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</si>
  <si>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</si>
  <si>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</si>
  <si>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</si>
  <si>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</si>
  <si>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</si>
  <si>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</si>
  <si>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</si>
  <si>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</si>
  <si>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</si>
  <si>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</si>
  <si>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</si>
  <si>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</si>
  <si>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</si>
  <si>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</si>
  <si>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</si>
  <si>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</si>
  <si>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</si>
  <si>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</si>
  <si>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</si>
  <si>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</si>
  <si>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</si>
  <si>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</si>
  <si>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</si>
  <si>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</si>
  <si>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</si>
  <si>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</si>
  <si>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</si>
  <si>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</si>
  <si>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</si>
  <si>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</si>
  <si>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</si>
  <si>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</si>
  <si>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</si>
  <si>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</si>
  <si>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</si>
  <si>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</si>
  <si>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</si>
  <si>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</si>
  <si>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</si>
  <si>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</si>
  <si>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</si>
  <si>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</si>
  <si>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</si>
  <si>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</si>
  <si>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</si>
  <si>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</si>
  <si>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</si>
  <si>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</si>
  <si>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</si>
  <si>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</si>
  <si>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</si>
  <si>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</si>
  <si>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</si>
  <si>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</si>
  <si>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</si>
  <si>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</si>
  <si>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</si>
  <si>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</si>
  <si>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</si>
  <si>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</si>
  <si>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</si>
  <si>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</si>
  <si>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</si>
  <si>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</si>
  <si>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</si>
  <si>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</si>
  <si>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</si>
  <si>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</si>
  <si>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</si>
  <si>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</si>
  <si>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</si>
  <si>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</si>
  <si>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</si>
  <si>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</si>
  <si>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</si>
  <si>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</si>
  <si>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</si>
  <si>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</si>
  <si>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</si>
  <si>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</si>
  <si>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</si>
  <si>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</si>
  <si>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</si>
  <si>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</si>
  <si>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</si>
  <si>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</si>
  <si>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</si>
  <si>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</si>
  <si>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</si>
  <si>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</si>
  <si>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</si>
  <si>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</si>
  <si>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</si>
  <si>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</si>
  <si>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</si>
  <si>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</si>
  <si>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</si>
  <si>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</si>
  <si>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</si>
  <si>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</si>
  <si>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</si>
  <si>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</si>
  <si>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</si>
  <si>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</si>
  <si>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</si>
  <si>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</si>
  <si>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</si>
  <si>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</si>
  <si>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</si>
  <si>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</si>
  <si>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</si>
  <si>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</si>
  <si>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</si>
  <si>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</si>
  <si>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</si>
  <si>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</si>
  <si>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</si>
  <si>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</si>
  <si>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</si>
  <si>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</si>
  <si>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</si>
  <si>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</si>
  <si>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</si>
  <si>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</si>
  <si>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</si>
  <si>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</si>
  <si>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</si>
  <si>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</si>
  <si>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</si>
  <si>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</si>
  <si>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</si>
  <si>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</si>
  <si>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</si>
  <si>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</si>
  <si>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</si>
  <si>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</si>
  <si>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</si>
  <si>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</si>
  <si>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</si>
  <si>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</si>
  <si>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</si>
  <si>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</si>
  <si>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</si>
  <si>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</si>
  <si>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</si>
  <si>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</si>
  <si>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</si>
  <si>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</si>
  <si>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</si>
  <si>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</si>
  <si>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</si>
  <si>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</si>
  <si>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</si>
  <si>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</si>
  <si>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</si>
  <si>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</si>
  <si>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</si>
  <si>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</si>
  <si>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</si>
  <si>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</si>
  <si>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</si>
  <si>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</si>
  <si>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</si>
  <si>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</si>
  <si>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</si>
  <si>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</si>
  <si>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</si>
  <si>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</si>
  <si>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</si>
  <si>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</si>
  <si>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</si>
  <si>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</si>
  <si>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</si>
  <si>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</si>
  <si>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</si>
  <si>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</si>
  <si>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</si>
  <si>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</si>
  <si>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</si>
  <si>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</si>
  <si>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</si>
  <si>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</si>
  <si>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</si>
  <si>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</si>
  <si>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</si>
  <si>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</si>
  <si>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</si>
  <si>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</si>
  <si>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</si>
  <si>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</si>
  <si>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</si>
  <si>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</si>
  <si>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</si>
  <si>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</si>
  <si>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</si>
  <si>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</si>
  <si>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</si>
  <si>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</si>
  <si>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</si>
  <si>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</si>
  <si>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</si>
  <si>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</si>
  <si>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</si>
  <si>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</si>
  <si>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</si>
  <si>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</si>
  <si>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</si>
  <si>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</si>
  <si>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</si>
  <si>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</si>
  <si>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</si>
  <si>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</si>
  <si>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</si>
  <si>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</si>
  <si>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</si>
  <si>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</si>
  <si>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</si>
  <si>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</si>
  <si>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</si>
  <si>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</si>
  <si>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</si>
  <si>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</si>
  <si>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</si>
  <si>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</si>
  <si>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</si>
  <si>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</si>
  <si>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</si>
  <si>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</si>
  <si>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</si>
  <si>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</si>
  <si>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</si>
  <si>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</si>
  <si>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</si>
  <si>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</si>
  <si>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</si>
  <si>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</si>
  <si>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</si>
  <si>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</si>
  <si>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</si>
  <si>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</si>
  <si>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</si>
  <si>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</si>
  <si>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</si>
  <si>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</si>
  <si>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</si>
  <si>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</si>
  <si>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</si>
  <si>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</si>
  <si>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</si>
  <si>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</si>
  <si>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</si>
  <si>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</si>
  <si>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</si>
  <si>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</si>
  <si>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</si>
  <si>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</si>
  <si>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</si>
  <si>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</si>
  <si>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</si>
  <si>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</si>
  <si>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</si>
  <si>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</si>
  <si>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</si>
  <si>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</si>
  <si>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</si>
  <si>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</si>
  <si>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</si>
  <si>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</si>
  <si>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</si>
  <si>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</si>
  <si>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</si>
  <si>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</si>
  <si>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</si>
  <si>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</si>
  <si>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</si>
  <si>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</si>
  <si>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</si>
  <si>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</si>
  <si>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</si>
  <si>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</si>
  <si>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</si>
  <si>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</si>
  <si>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</si>
  <si>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</si>
  <si>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</si>
  <si>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</si>
  <si>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</si>
  <si>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</si>
  <si>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</si>
  <si>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</si>
  <si>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</si>
  <si>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</si>
  <si>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</si>
  <si>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</si>
  <si>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</si>
  <si>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</si>
  <si>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</si>
  <si>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</si>
  <si>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</si>
  <si>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</si>
  <si>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</si>
  <si>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</si>
  <si>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</si>
  <si>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</si>
  <si>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</si>
  <si>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</si>
  <si>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</si>
  <si>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</si>
  <si>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</si>
  <si>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</si>
  <si>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</si>
  <si>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</si>
  <si>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</si>
  <si>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</si>
  <si>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</si>
  <si>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</si>
  <si>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</si>
  <si>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</si>
  <si>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</si>
  <si>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</si>
  <si>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</si>
  <si>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</si>
  <si>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</si>
  <si>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</si>
  <si>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</si>
  <si>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</si>
  <si>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</si>
  <si>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</si>
  <si>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</si>
  <si>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</si>
  <si>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</si>
  <si>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</si>
  <si>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</si>
  <si>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</si>
  <si>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</si>
  <si>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</si>
  <si>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</si>
  <si>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</si>
  <si>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</si>
  <si>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</si>
  <si>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</si>
  <si>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</si>
  <si>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</si>
  <si>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</si>
  <si>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</si>
  <si>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</si>
  <si>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</si>
  <si>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</si>
  <si>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</si>
  <si>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</si>
  <si>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</si>
  <si>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</si>
  <si>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</si>
  <si>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</si>
  <si>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</si>
  <si>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</si>
  <si>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</si>
  <si>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</si>
  <si>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</si>
  <si>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</si>
  <si>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</si>
  <si>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</si>
  <si>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</si>
  <si>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</si>
  <si>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</si>
  <si>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</si>
  <si>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</si>
  <si>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</si>
  <si>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</si>
  <si>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</si>
  <si>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</si>
  <si>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</si>
  <si>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</si>
  <si>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</si>
  <si>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</si>
  <si>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</si>
  <si>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</si>
  <si>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</si>
  <si>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</si>
  <si>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</si>
  <si>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</si>
  <si>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</si>
  <si>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</si>
  <si>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</si>
  <si>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</si>
  <si>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</si>
  <si>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</si>
  <si>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</si>
  <si>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</si>
  <si>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</si>
  <si>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</si>
  <si>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</si>
  <si>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</si>
  <si>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</si>
  <si>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</si>
  <si>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</si>
  <si>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</si>
  <si>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</si>
  <si>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</si>
  <si>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</si>
  <si>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</si>
  <si>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</si>
  <si>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</si>
  <si>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</si>
  <si>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</si>
  <si>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</si>
  <si>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</si>
  <si>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</si>
  <si>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</si>
  <si>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</si>
  <si>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</si>
  <si>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</si>
  <si>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</si>
  <si>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</si>
  <si>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</si>
  <si>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</si>
  <si>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</si>
  <si>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</si>
  <si>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</si>
  <si>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</si>
  <si>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</si>
  <si>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</si>
  <si>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</si>
  <si>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</si>
  <si>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</si>
  <si>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</si>
  <si>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</si>
  <si>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</si>
  <si>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</si>
  <si>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</si>
  <si>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</si>
  <si>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</si>
  <si>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</si>
  <si>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</si>
  <si>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</si>
  <si>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</si>
  <si>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</si>
  <si>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</si>
  <si>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</si>
  <si>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</si>
  <si>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</si>
  <si>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</si>
  <si>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</si>
  <si>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</si>
  <si>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</si>
  <si>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</si>
  <si>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</si>
  <si>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</si>
  <si>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</si>
  <si>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</si>
  <si>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</si>
  <si>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</si>
  <si>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</si>
  <si>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</si>
  <si>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</si>
  <si>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</si>
  <si>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</si>
  <si>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</si>
  <si>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</si>
  <si>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</si>
  <si>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</si>
  <si>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</si>
  <si>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</si>
  <si>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</si>
  <si>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</si>
  <si>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</si>
  <si>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</si>
  <si>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</si>
  <si>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</si>
  <si>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</si>
  <si>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</si>
  <si>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</si>
  <si>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</si>
  <si>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</si>
  <si>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</si>
  <si>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</si>
  <si>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</si>
  <si>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</si>
  <si>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</si>
  <si>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</si>
  <si>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</si>
  <si>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</si>
  <si>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</si>
  <si>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</si>
  <si>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</si>
  <si>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</si>
  <si>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</si>
  <si>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</si>
  <si>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</si>
  <si>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</si>
  <si>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</si>
  <si>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</si>
  <si>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</si>
  <si>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</si>
  <si>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</si>
  <si>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</si>
  <si>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</si>
  <si>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</si>
  <si>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</si>
  <si>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</si>
  <si>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</si>
  <si>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</si>
  <si>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</si>
  <si>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</si>
  <si>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</si>
  <si>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</si>
  <si>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</si>
  <si>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</si>
  <si>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</si>
  <si>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</si>
  <si>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</si>
  <si>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</si>
  <si>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</si>
  <si>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</si>
  <si>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</si>
  <si>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</si>
  <si>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</si>
  <si>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</si>
  <si>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</si>
  <si>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</si>
  <si>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</si>
  <si>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</si>
  <si>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</si>
  <si>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</si>
  <si>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</si>
  <si>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</si>
  <si>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</si>
  <si>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</si>
  <si>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</si>
  <si>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</si>
  <si>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</si>
  <si>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</si>
  <si>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</si>
  <si>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</si>
  <si>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</si>
  <si>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</si>
  <si>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</si>
  <si>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</si>
  <si>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</si>
  <si>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</si>
  <si>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</si>
  <si>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</si>
  <si>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</si>
  <si>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</si>
  <si>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</si>
  <si>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</si>
  <si>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</si>
  <si>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</si>
  <si>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</si>
  <si>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</si>
  <si>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</si>
  <si>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</si>
  <si>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</si>
  <si>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</si>
  <si>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</si>
  <si>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</si>
  <si>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</si>
  <si>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</si>
  <si>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</si>
  <si>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</si>
  <si>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</si>
  <si>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</si>
  <si>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</si>
  <si>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</si>
  <si>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</si>
  <si>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</si>
  <si>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</si>
  <si>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</si>
  <si>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</si>
  <si>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</si>
  <si>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</si>
  <si>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</si>
  <si>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</si>
  <si>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</si>
  <si>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</si>
  <si>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</si>
  <si>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</si>
  <si>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</si>
  <si>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</si>
  <si>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</si>
  <si>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</si>
  <si>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</si>
  <si>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</si>
  <si>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</si>
  <si>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</si>
  <si>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</si>
  <si>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</si>
  <si>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</si>
  <si>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</si>
  <si>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</si>
  <si>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</si>
  <si>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</si>
  <si>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</si>
  <si>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</si>
  <si>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</si>
  <si>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</si>
  <si>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</si>
  <si>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</si>
  <si>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</si>
  <si>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</si>
  <si>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</si>
  <si>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</si>
  <si>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</si>
  <si>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</si>
  <si>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</si>
  <si>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</si>
  <si>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</si>
  <si>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</si>
  <si>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</si>
  <si>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</si>
  <si>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</si>
  <si>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</si>
  <si>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</si>
  <si>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</si>
  <si>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</si>
  <si>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</si>
  <si>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</si>
  <si>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</si>
  <si>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</si>
  <si>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</si>
  <si>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</si>
  <si>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</si>
  <si>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</si>
  <si>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</si>
  <si>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</si>
  <si>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</si>
  <si>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</si>
  <si>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</si>
  <si>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</si>
  <si>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</si>
  <si>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</si>
  <si>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</si>
  <si>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</si>
  <si>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</si>
  <si>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</si>
  <si>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</si>
  <si>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</si>
  <si>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</si>
  <si>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</si>
  <si>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</si>
  <si>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</si>
  <si>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</si>
  <si>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</si>
  <si>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</si>
  <si>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</si>
  <si>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</si>
  <si>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</si>
  <si>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</si>
  <si>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</si>
  <si>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</si>
  <si>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</si>
  <si>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</si>
  <si>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</si>
  <si>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</si>
  <si>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</si>
  <si>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</si>
  <si>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</si>
  <si>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</si>
  <si>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</si>
  <si>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</si>
  <si>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</si>
  <si>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</si>
  <si>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</si>
  <si>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</si>
  <si>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</si>
  <si>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</si>
  <si>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</si>
  <si>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</si>
  <si>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</si>
  <si>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</si>
  <si>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</si>
  <si>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</si>
  <si>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</si>
  <si>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</si>
  <si>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</si>
  <si>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</si>
  <si>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</si>
  <si>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</si>
  <si>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</si>
  <si>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</si>
  <si>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</si>
  <si>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</si>
  <si>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</si>
  <si>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</si>
  <si>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</si>
  <si>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</si>
  <si>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</si>
  <si>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</si>
  <si>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</si>
  <si>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</si>
  <si>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</si>
  <si>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</si>
  <si>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</si>
  <si>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</si>
  <si>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</si>
  <si>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</si>
  <si>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</si>
  <si>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</si>
  <si>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</si>
  <si>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</si>
  <si>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</si>
  <si>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</si>
  <si>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</si>
  <si>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</si>
  <si>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</si>
  <si>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</si>
  <si>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</si>
  <si>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</si>
  <si>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</si>
  <si>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</si>
  <si>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</si>
  <si>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</si>
  <si>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</si>
  <si>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</si>
  <si>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</si>
  <si>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</si>
  <si>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</si>
  <si>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</si>
  <si>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</si>
  <si>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</si>
  <si>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</si>
  <si>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</si>
  <si>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</si>
  <si>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</si>
  <si>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</si>
  <si>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</si>
  <si>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</si>
  <si>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</si>
  <si>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</si>
  <si>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</si>
  <si>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</si>
  <si>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</si>
  <si>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</si>
  <si>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</si>
  <si>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</si>
  <si>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</si>
  <si>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</si>
  <si>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</si>
  <si>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</si>
  <si>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</si>
  <si>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</si>
  <si>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</si>
  <si>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</si>
  <si>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</si>
  <si>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</si>
  <si>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</si>
  <si>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</si>
  <si>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</si>
  <si>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</si>
  <si>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</si>
  <si>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</si>
  <si>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</si>
  <si>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</si>
  <si>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</si>
  <si>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</si>
  <si>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</si>
  <si>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</si>
  <si>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</si>
  <si>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</si>
  <si>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</si>
  <si>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</si>
  <si>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</si>
  <si>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</si>
  <si>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</si>
  <si>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</si>
  <si>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</si>
  <si>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</si>
  <si>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</si>
  <si>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</si>
  <si>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</si>
  <si>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</si>
  <si>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</si>
  <si>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</si>
  <si>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</si>
  <si>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</si>
  <si>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</si>
  <si>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</si>
  <si>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</si>
  <si>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</si>
  <si>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</si>
  <si>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</si>
  <si>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</si>
  <si>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</si>
  <si>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</si>
  <si>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</si>
  <si>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</si>
  <si>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</si>
  <si>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</si>
  <si>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</si>
  <si>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</si>
  <si>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</si>
  <si>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</si>
  <si>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</si>
  <si>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</si>
  <si>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</si>
  <si>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</si>
  <si>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</si>
  <si>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</si>
  <si>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</si>
  <si>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</si>
  <si>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</si>
  <si>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</si>
  <si>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</si>
  <si>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</si>
  <si>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</si>
  <si>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</si>
  <si>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</si>
  <si>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</si>
  <si>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</si>
  <si>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</si>
  <si>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</si>
  <si>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</si>
  <si>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</si>
  <si>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</si>
  <si>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</si>
  <si>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</si>
  <si>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</si>
  <si>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</si>
  <si>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</si>
  <si>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</si>
  <si>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</si>
  <si>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</si>
  <si>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</si>
  <si>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</si>
  <si>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</si>
  <si>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</si>
  <si>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</si>
  <si>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</si>
  <si>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</si>
  <si>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</si>
  <si>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</si>
  <si>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</si>
  <si>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</si>
  <si>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</si>
  <si>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</si>
  <si>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</si>
  <si>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</si>
  <si>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</si>
  <si>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</si>
  <si>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</si>
  <si>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</si>
  <si>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</si>
  <si>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</si>
  <si>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</si>
  <si>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</si>
  <si>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</si>
  <si>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</si>
  <si>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</si>
  <si>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</si>
  <si>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</si>
  <si>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</si>
  <si>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</si>
  <si>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</si>
  <si>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</si>
  <si>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</si>
  <si>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</si>
  <si>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</si>
  <si>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</si>
  <si>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</si>
  <si>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</si>
  <si>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</si>
  <si>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</si>
  <si>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</si>
  <si>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</si>
  <si>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</si>
  <si>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</si>
  <si>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</si>
  <si>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</si>
  <si>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</si>
  <si>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</si>
  <si>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</si>
  <si>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</si>
  <si>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</si>
  <si>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</si>
  <si>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</si>
  <si>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</si>
  <si>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</si>
  <si>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</si>
  <si>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</si>
  <si>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</si>
  <si>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</si>
  <si>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</si>
  <si>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</si>
  <si>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</si>
  <si>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</si>
  <si>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</si>
  <si>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</si>
  <si>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</si>
  <si>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</si>
  <si>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</si>
  <si>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</si>
  <si>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</si>
  <si>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</si>
  <si>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</si>
  <si>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</si>
  <si>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</si>
  <si>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</si>
  <si>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</si>
  <si>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</si>
  <si>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</si>
  <si>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</si>
  <si>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</si>
  <si>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</si>
  <si>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</si>
  <si>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</si>
  <si>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</si>
  <si>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</si>
  <si>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</si>
  <si>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</si>
  <si>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</si>
  <si>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</si>
  <si>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</si>
  <si>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</si>
  <si>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</si>
  <si>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</si>
  <si>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</si>
  <si>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</si>
  <si>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</si>
  <si>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</si>
  <si>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</si>
  <si>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</si>
  <si>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</si>
  <si>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</si>
  <si>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</si>
  <si>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</si>
  <si>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</si>
  <si>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</si>
  <si>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</si>
  <si>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</si>
  <si>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</si>
  <si>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</si>
  <si>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</si>
  <si>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</si>
  <si>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</si>
  <si>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</si>
  <si>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</si>
  <si>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</si>
  <si>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</si>
  <si>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</si>
  <si>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</si>
  <si>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</si>
  <si>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</si>
  <si>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</si>
  <si>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</si>
  <si>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</si>
  <si>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</si>
  <si>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</si>
  <si>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</si>
  <si>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</si>
  <si>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</si>
  <si>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</si>
  <si>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</si>
  <si>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</si>
  <si>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</si>
  <si>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</si>
  <si>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</si>
  <si>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</si>
  <si>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</si>
  <si>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</si>
  <si>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</si>
  <si>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</si>
  <si>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</si>
  <si>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</si>
  <si>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</si>
  <si>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</si>
  <si>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</si>
  <si>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</si>
  <si>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</si>
  <si>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</si>
  <si>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</si>
  <si>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</si>
  <si>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</si>
  <si>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</si>
  <si>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</si>
  <si>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</si>
  <si>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</si>
  <si>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</si>
  <si>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</si>
  <si>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</si>
  <si>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</si>
  <si>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</si>
  <si>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</si>
  <si>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</si>
  <si>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</si>
  <si>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</si>
  <si>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</si>
  <si>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</si>
  <si>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</si>
  <si>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</si>
  <si>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</si>
  <si>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</si>
  <si>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</si>
  <si>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</si>
  <si>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</si>
  <si>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</si>
  <si>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</si>
  <si>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</si>
  <si>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</si>
  <si>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</si>
  <si>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</si>
  <si>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</si>
  <si>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</si>
  <si>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</si>
  <si>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</si>
  <si>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</si>
  <si>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</si>
  <si>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</si>
  <si>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</si>
  <si>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</si>
  <si>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</si>
  <si>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</si>
  <si>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</si>
  <si>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</si>
  <si>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</si>
  <si>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</si>
  <si>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</si>
  <si>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</si>
  <si>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</si>
  <si>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</si>
  <si>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</si>
  <si>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</si>
  <si>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</si>
  <si>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</si>
  <si>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</si>
  <si>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</si>
  <si>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</si>
  <si>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</si>
  <si>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</si>
  <si>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</si>
  <si>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</si>
  <si>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</si>
  <si>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</si>
  <si>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</si>
  <si>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</si>
  <si>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</si>
  <si>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</si>
  <si>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</si>
  <si>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</si>
  <si>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</si>
  <si>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</si>
  <si>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</si>
  <si>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</si>
  <si>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</si>
  <si>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</si>
  <si>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</si>
  <si>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</si>
  <si>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</si>
  <si>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</si>
  <si>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</si>
  <si>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</si>
  <si>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</si>
  <si>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</si>
  <si>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</si>
  <si>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</si>
  <si>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</si>
  <si>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</si>
  <si>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</si>
  <si>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</si>
  <si>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</si>
  <si>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</si>
  <si>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</si>
  <si>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</si>
  <si>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</si>
  <si>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</si>
  <si>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</si>
  <si>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</si>
  <si>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</si>
  <si>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</si>
  <si>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</si>
  <si>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</si>
  <si>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</si>
  <si>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</si>
  <si>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</si>
  <si>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</si>
  <si>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</si>
  <si>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</si>
  <si>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</si>
  <si>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</si>
  <si>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</si>
  <si>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</si>
  <si>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</si>
  <si>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</si>
  <si>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</si>
  <si>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</si>
  <si>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</si>
  <si>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</si>
  <si>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</si>
  <si>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</si>
  <si>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</si>
  <si>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</si>
  <si>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</si>
  <si>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</si>
  <si>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</si>
  <si>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</si>
  <si>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</si>
  <si>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</si>
  <si>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</si>
  <si>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</si>
  <si>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</si>
  <si>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</si>
  <si>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</si>
  <si>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</si>
  <si>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</si>
  <si>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</si>
  <si>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</si>
  <si>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</si>
  <si>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</si>
  <si>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</si>
  <si>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</si>
  <si>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</si>
  <si>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</si>
  <si>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</si>
  <si>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</si>
  <si>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</si>
  <si>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</si>
  <si>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</si>
  <si>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</si>
  <si>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</si>
  <si>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</si>
  <si>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</si>
  <si>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</si>
  <si>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</si>
  <si>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</si>
  <si>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</si>
  <si>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</si>
  <si>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</si>
  <si>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</si>
  <si>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</si>
  <si>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</si>
  <si>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</si>
  <si>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</si>
  <si>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</si>
  <si>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</si>
  <si>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</si>
  <si>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</si>
  <si>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</si>
  <si>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</si>
  <si>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</si>
  <si>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</si>
  <si>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</si>
  <si>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</si>
  <si>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</si>
  <si>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</si>
  <si>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</si>
  <si>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</si>
  <si>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</si>
  <si>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</si>
  <si>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</si>
  <si>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</si>
  <si>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</si>
  <si>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</si>
  <si>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</si>
  <si>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</si>
  <si>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</si>
  <si>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</si>
  <si>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</si>
  <si>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</si>
  <si>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</si>
  <si>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</si>
  <si>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</si>
  <si>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</si>
  <si>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</si>
  <si>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</si>
  <si>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</si>
  <si>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</si>
  <si>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</si>
  <si>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</si>
  <si>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</si>
  <si>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</si>
  <si>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</si>
  <si>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</si>
  <si>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</si>
  <si>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</si>
  <si>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</si>
  <si>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</si>
  <si>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</si>
  <si>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</si>
  <si>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</si>
  <si>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</si>
  <si>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</si>
  <si>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</si>
  <si>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</si>
  <si>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</si>
  <si>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</si>
  <si>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</si>
  <si>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</si>
  <si>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</si>
  <si>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</si>
  <si>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</si>
  <si>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</si>
  <si>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</si>
  <si>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</si>
  <si>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</si>
  <si>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</si>
  <si>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</si>
  <si>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</si>
  <si>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</si>
  <si>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</si>
  <si>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</si>
  <si>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</si>
  <si>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</si>
  <si>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</si>
  <si>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</si>
  <si>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</si>
  <si>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</si>
  <si>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</si>
  <si>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</si>
  <si>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</si>
  <si>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</si>
  <si>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</si>
  <si>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</si>
  <si>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</si>
  <si>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</si>
  <si>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</si>
  <si>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</si>
  <si>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</si>
  <si>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</si>
  <si>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</si>
  <si>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</si>
  <si>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</si>
  <si>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</si>
  <si>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</si>
  <si>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</si>
  <si>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</si>
  <si>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</si>
  <si>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</si>
  <si>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</si>
  <si>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</si>
  <si>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</si>
  <si>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</si>
  <si>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</si>
  <si>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</si>
  <si>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</si>
  <si>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</si>
  <si>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</si>
  <si>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</si>
  <si>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</si>
  <si>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</si>
  <si>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</si>
  <si>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</si>
  <si>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</si>
  <si>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</si>
  <si>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</si>
  <si>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</si>
  <si>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</si>
  <si>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</si>
  <si>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</si>
  <si>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</si>
  <si>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</si>
  <si>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</si>
  <si>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</si>
  <si>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</si>
  <si>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</si>
  <si>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</si>
  <si>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</si>
  <si>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</si>
  <si>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</si>
  <si>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</si>
  <si>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</si>
  <si>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</si>
  <si>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</si>
  <si>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</si>
  <si>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</si>
  <si>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</si>
  <si>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</si>
  <si>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</si>
  <si>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</si>
  <si>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</si>
  <si>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</si>
  <si>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</si>
  <si>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</si>
  <si>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</si>
  <si>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</si>
  <si>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</si>
  <si>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</si>
  <si>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</si>
  <si>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</si>
  <si>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</si>
  <si>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</si>
  <si>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</si>
  <si>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</si>
  <si>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</si>
  <si>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</si>
  <si>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</si>
  <si>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</si>
  <si>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</si>
  <si>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</si>
  <si>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</si>
  <si>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</si>
  <si>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</si>
  <si>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</si>
  <si>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</si>
  <si>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</si>
  <si>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</si>
  <si>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</si>
  <si>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</si>
  <si>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</si>
  <si>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</si>
  <si>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</si>
  <si>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</si>
  <si>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</si>
  <si>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</si>
  <si>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</si>
  <si>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</si>
  <si>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</si>
  <si>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</si>
  <si>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</si>
  <si>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</si>
  <si>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</si>
  <si>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</si>
  <si>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</si>
  <si>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</si>
  <si>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</si>
  <si>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</si>
  <si>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</si>
  <si>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</si>
  <si>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</si>
  <si>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</si>
  <si>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</si>
  <si>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</si>
  <si>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</si>
  <si>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</si>
  <si>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</si>
  <si>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</si>
  <si>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</si>
  <si>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</si>
  <si>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</si>
  <si>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</si>
  <si>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</si>
  <si>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</si>
  <si>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</si>
  <si>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</si>
  <si>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</si>
  <si>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</si>
  <si>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</si>
  <si>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</si>
  <si>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</si>
  <si>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</si>
  <si>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</si>
  <si>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</si>
  <si>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</si>
  <si>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</si>
  <si>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</si>
  <si>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</si>
  <si>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</si>
  <si>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</si>
  <si>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</si>
  <si>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</si>
  <si>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</si>
  <si>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</si>
  <si>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</si>
  <si>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</si>
  <si>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</si>
  <si>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</si>
  <si>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</si>
  <si>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</si>
  <si>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</si>
  <si>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</si>
  <si>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</si>
  <si>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</si>
  <si>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</si>
  <si>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</si>
  <si>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</si>
  <si>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</si>
  <si>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</si>
  <si>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</si>
  <si>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</si>
  <si>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</si>
  <si>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</si>
  <si>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</si>
  <si>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</si>
  <si>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</si>
  <si>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</si>
  <si>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</si>
  <si>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</si>
  <si>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</si>
  <si>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</si>
  <si>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</si>
  <si>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</si>
  <si>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</si>
  <si>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</si>
  <si>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</si>
  <si>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</si>
  <si>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</si>
  <si>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</si>
  <si>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</si>
  <si>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</si>
  <si>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</si>
  <si>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</si>
  <si>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</si>
  <si>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</si>
  <si>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</si>
  <si>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</si>
  <si>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</si>
  <si>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</si>
  <si>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</si>
  <si>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</si>
  <si>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</si>
  <si>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</si>
  <si>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</si>
  <si>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</si>
  <si>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</si>
  <si>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</si>
  <si>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</si>
  <si>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</si>
  <si>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</si>
  <si>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</si>
  <si>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</si>
  <si>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</si>
  <si>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</si>
  <si>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</si>
  <si>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</si>
  <si>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</si>
  <si>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</si>
  <si>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</si>
  <si>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</si>
  <si>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</si>
  <si>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</si>
  <si>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</si>
  <si>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</si>
  <si>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</si>
  <si>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</si>
  <si>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</si>
  <si>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</si>
  <si>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</si>
  <si>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</si>
  <si>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</si>
  <si>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</si>
  <si>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</si>
  <si>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</si>
  <si>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</si>
  <si>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</si>
  <si>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</si>
  <si>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</si>
  <si>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</si>
  <si>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</si>
  <si>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</si>
  <si>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</si>
  <si>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</si>
  <si>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</si>
  <si>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</si>
  <si>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</si>
  <si>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</si>
  <si>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</si>
  <si>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</si>
  <si>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</si>
  <si>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</si>
  <si>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</si>
  <si>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</si>
  <si>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</si>
  <si>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</si>
  <si>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</si>
  <si>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</si>
  <si>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</si>
  <si>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</si>
  <si>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</si>
  <si>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</si>
  <si>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</si>
  <si>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</si>
  <si>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</si>
  <si>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</si>
  <si>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</si>
  <si>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</si>
  <si>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</si>
  <si>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</si>
  <si>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</si>
  <si>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</si>
  <si>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</si>
  <si>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</si>
  <si>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</si>
  <si>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</si>
  <si>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</si>
  <si>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</si>
  <si>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</si>
  <si>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</si>
  <si>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</si>
  <si>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</si>
  <si>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</si>
  <si>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</si>
  <si>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</si>
  <si>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</si>
  <si>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</si>
  <si>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</si>
  <si>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</si>
  <si>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</si>
  <si>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</si>
  <si>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</si>
  <si>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</si>
  <si>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</si>
  <si>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</si>
  <si>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</si>
  <si>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</si>
  <si>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</si>
  <si>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</si>
  <si>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</si>
  <si>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</si>
  <si>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</si>
  <si>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</si>
  <si>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</si>
  <si>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</si>
  <si>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</si>
  <si>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</si>
  <si>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</si>
  <si>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</si>
  <si>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</si>
  <si>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</si>
  <si>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</si>
  <si>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</si>
  <si>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</si>
  <si>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</si>
  <si>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</si>
  <si>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</si>
  <si>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</si>
  <si>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</si>
  <si>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</si>
  <si>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</si>
  <si>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</si>
  <si>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</si>
  <si>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</si>
  <si>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</si>
  <si>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</si>
  <si>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</si>
  <si>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</si>
  <si>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</si>
  <si>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</si>
  <si>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</si>
  <si>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</si>
  <si>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</si>
  <si>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</si>
  <si>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</si>
  <si>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</si>
  <si>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</si>
  <si>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</si>
  <si>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</si>
  <si>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</si>
  <si>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</si>
  <si>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</si>
  <si>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</si>
  <si>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</si>
  <si>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</si>
  <si>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</si>
  <si>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</si>
  <si>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</si>
  <si>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</si>
  <si>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</si>
  <si>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</si>
  <si>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</si>
  <si>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</si>
  <si>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</si>
  <si>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</si>
  <si>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</si>
  <si>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</si>
  <si>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</si>
  <si>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</si>
  <si>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</si>
  <si>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</si>
  <si>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</si>
  <si>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</si>
  <si>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</si>
  <si>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</si>
  <si>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</si>
  <si>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</si>
  <si>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</si>
  <si>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</si>
  <si>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</si>
  <si>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</si>
  <si>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</si>
  <si>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</si>
  <si>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</si>
  <si>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</si>
  <si>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</si>
  <si>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</si>
  <si>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</si>
  <si>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</si>
  <si>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</si>
  <si>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</si>
  <si>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</si>
  <si>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</si>
  <si>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</si>
  <si>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</si>
  <si>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</si>
  <si>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</si>
  <si>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</si>
  <si>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</si>
  <si>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</si>
  <si>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</si>
  <si>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</si>
  <si>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</si>
  <si>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</si>
  <si>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</si>
  <si>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</si>
  <si>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</si>
  <si>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</si>
  <si>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</si>
  <si>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</si>
  <si>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</si>
  <si>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</si>
  <si>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</si>
  <si>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</si>
  <si>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</si>
  <si>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</si>
  <si>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</si>
  <si>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</si>
  <si>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</si>
  <si>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</si>
  <si>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</si>
  <si>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</si>
  <si>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</si>
  <si>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</si>
  <si>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</si>
  <si>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</si>
  <si>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</si>
  <si>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</si>
  <si>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</si>
  <si>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</si>
  <si>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</si>
  <si>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</si>
  <si>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</si>
  <si>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</si>
  <si>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</si>
  <si>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</si>
  <si>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</si>
  <si>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</si>
  <si>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</si>
  <si>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</si>
  <si>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</si>
  <si>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</si>
  <si>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</si>
  <si>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</si>
  <si>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</si>
  <si>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</si>
  <si>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</si>
  <si>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</si>
  <si>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</si>
  <si>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</si>
  <si>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</si>
  <si>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</si>
  <si>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</si>
  <si>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</si>
  <si>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</si>
  <si>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</si>
  <si>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</si>
  <si>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</si>
  <si>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</si>
  <si>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</si>
  <si>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</si>
  <si>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</si>
  <si>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</si>
  <si>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</si>
  <si>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</si>
  <si>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</si>
  <si>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</si>
  <si>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</si>
  <si>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</si>
  <si>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</si>
  <si>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</si>
  <si>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</si>
  <si>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</si>
  <si>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</si>
  <si>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</si>
  <si>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</si>
  <si>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</si>
  <si>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</si>
  <si>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</si>
  <si>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</si>
  <si>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</si>
  <si>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</si>
  <si>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</si>
  <si>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</si>
  <si>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</si>
  <si>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</si>
  <si>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</si>
  <si>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</si>
  <si>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</si>
  <si>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</si>
  <si>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</si>
  <si>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</si>
  <si>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</si>
  <si>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</si>
  <si>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</si>
  <si>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</si>
  <si>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</si>
  <si>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</si>
  <si>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</si>
  <si>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</si>
  <si>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</si>
  <si>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</si>
  <si>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</si>
  <si>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</si>
  <si>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</si>
  <si>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</si>
  <si>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</si>
  <si>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</si>
  <si>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</si>
  <si>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</si>
  <si>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</si>
  <si>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</si>
  <si>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</si>
  <si>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</si>
  <si>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</si>
  <si>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</si>
  <si>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</si>
  <si>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</si>
  <si>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</si>
  <si>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</si>
  <si>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</si>
  <si>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</si>
  <si>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</si>
  <si>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</si>
  <si>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</si>
  <si>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</si>
  <si>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</si>
  <si>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</si>
  <si>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</si>
  <si>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</si>
  <si>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</si>
  <si>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</si>
  <si>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</si>
  <si>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</si>
  <si>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</si>
  <si>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</si>
  <si>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</si>
  <si>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</si>
  <si>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</si>
  <si>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</si>
  <si>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</si>
  <si>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</si>
  <si>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</si>
  <si>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</si>
  <si>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</si>
  <si>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</si>
  <si>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</si>
  <si>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</si>
  <si>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</si>
  <si>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</si>
  <si>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</si>
  <si>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</si>
  <si>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</si>
  <si>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</si>
  <si>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</si>
  <si>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</si>
  <si>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</si>
  <si>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</si>
  <si>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</si>
  <si>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</si>
  <si>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</si>
  <si>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</si>
  <si>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</si>
  <si>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</si>
  <si>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</si>
  <si>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</si>
  <si>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</si>
  <si>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</si>
  <si>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</si>
  <si>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</si>
  <si>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</si>
  <si>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</si>
  <si>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</si>
  <si>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</si>
  <si>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</si>
  <si>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</si>
  <si>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</si>
  <si>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</si>
  <si>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</si>
  <si>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</si>
  <si>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</si>
  <si>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</si>
  <si>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</si>
  <si>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</si>
  <si>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</si>
  <si>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</si>
  <si>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</si>
  <si>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</si>
  <si>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</si>
  <si>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</si>
  <si>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</si>
  <si>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</si>
  <si>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</si>
  <si>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</si>
  <si>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</si>
  <si>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</si>
  <si>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</si>
  <si>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</si>
  <si>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</si>
  <si>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</si>
  <si>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</si>
  <si>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</si>
  <si>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</si>
  <si>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</si>
  <si>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</si>
  <si>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</si>
  <si>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</si>
  <si>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</si>
  <si>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</si>
  <si>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</si>
  <si>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</si>
  <si>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</si>
  <si>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</si>
  <si>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</si>
  <si>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</si>
  <si>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</si>
  <si>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</si>
  <si>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</si>
  <si>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</si>
  <si>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</si>
  <si>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</si>
  <si>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</si>
  <si>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</si>
  <si>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</si>
  <si>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</si>
  <si>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</si>
  <si>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</si>
  <si>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</si>
  <si>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</si>
  <si>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</si>
  <si>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</si>
  <si>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</si>
  <si>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</si>
  <si>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</si>
  <si>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</si>
  <si>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</si>
  <si>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</si>
  <si>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</si>
  <si>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</si>
  <si>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</si>
  <si>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</si>
  <si>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</si>
  <si>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</si>
  <si>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</si>
  <si>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</si>
  <si>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</si>
  <si>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</si>
  <si>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</si>
  <si>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</si>
  <si>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</si>
  <si>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</si>
  <si>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</si>
  <si>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</si>
  <si>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</si>
  <si>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</si>
  <si>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</si>
  <si>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</si>
  <si>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</si>
  <si>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</si>
  <si>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</si>
  <si>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</si>
  <si>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</si>
  <si>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</si>
  <si>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</si>
  <si>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</si>
  <si>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</si>
  <si>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</si>
  <si>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</si>
  <si>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</si>
  <si>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</si>
  <si>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</si>
  <si>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</si>
  <si>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</si>
  <si>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</si>
  <si>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</si>
  <si>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</si>
  <si>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</si>
  <si>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</si>
  <si>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</si>
  <si>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</si>
  <si>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</si>
  <si>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</si>
  <si>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</si>
  <si>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</si>
  <si>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</si>
  <si>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</si>
  <si>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</si>
  <si>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</si>
  <si>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</si>
  <si>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</si>
  <si>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</si>
  <si>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</si>
  <si>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</si>
  <si>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</si>
  <si>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</si>
  <si>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</si>
  <si>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</si>
  <si>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</si>
  <si>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</si>
  <si>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</si>
  <si>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</si>
  <si>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</si>
  <si>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</si>
  <si>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</si>
  <si>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</si>
  <si>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</si>
  <si>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</si>
  <si>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</si>
  <si>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</si>
  <si>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</si>
  <si>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</si>
  <si>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</si>
  <si>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</si>
  <si>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</si>
  <si>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</si>
  <si>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</si>
  <si>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</si>
  <si>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</si>
  <si>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</si>
  <si>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</si>
  <si>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</si>
  <si>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</si>
  <si>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</si>
  <si>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</si>
  <si>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</si>
  <si>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</si>
  <si>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</si>
  <si>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</si>
  <si>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</si>
  <si>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</si>
  <si>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</si>
  <si>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</si>
  <si>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</si>
  <si>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</si>
  <si>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</si>
  <si>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</si>
  <si>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</si>
  <si>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</si>
  <si>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</si>
  <si>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</si>
  <si>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</si>
  <si>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</si>
  <si>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</si>
  <si>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</si>
  <si>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</si>
  <si>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</si>
  <si>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</si>
  <si>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</si>
  <si>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</si>
  <si>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</si>
  <si>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</si>
  <si>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</si>
  <si>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</si>
  <si>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</si>
  <si>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</si>
  <si>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</si>
  <si>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</si>
  <si>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</si>
  <si>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</si>
  <si>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</si>
  <si>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</si>
  <si>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</si>
  <si>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</si>
  <si>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</si>
  <si>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</si>
  <si>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</si>
  <si>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</si>
  <si>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</si>
  <si>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</si>
  <si>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</si>
  <si>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</si>
  <si>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</si>
  <si>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</si>
  <si>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</si>
  <si>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</si>
  <si>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</si>
  <si>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</si>
  <si>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</si>
  <si>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</si>
  <si>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</si>
  <si>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</si>
  <si>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</si>
  <si>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</si>
  <si>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</si>
  <si>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</si>
  <si>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</si>
  <si>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</si>
  <si>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</si>
  <si>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</si>
  <si>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</si>
  <si>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</si>
  <si>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</si>
  <si>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</si>
  <si>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</si>
  <si>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</si>
  <si>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</si>
  <si>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</si>
  <si>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</si>
  <si>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</si>
  <si>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</si>
  <si>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</si>
  <si>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</si>
  <si>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</si>
  <si>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</si>
  <si>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</si>
  <si>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</si>
  <si>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</si>
  <si>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</si>
  <si>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</si>
  <si>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</si>
  <si>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</si>
  <si>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</si>
  <si>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</si>
  <si>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</si>
  <si>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</si>
  <si>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</si>
  <si>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</si>
  <si>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</si>
  <si>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</si>
  <si>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</si>
  <si>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</si>
  <si>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</si>
  <si>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</si>
  <si>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</si>
  <si>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</si>
  <si>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</si>
  <si>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</si>
  <si>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</si>
  <si>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</si>
  <si>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</si>
  <si>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</si>
  <si>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</si>
  <si>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</si>
  <si>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</si>
  <si>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</si>
  <si>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</si>
  <si>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</si>
  <si>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</si>
  <si>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</si>
  <si>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</si>
  <si>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</si>
  <si>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</si>
  <si>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</si>
  <si>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</si>
  <si>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</si>
  <si>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</si>
  <si>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</si>
  <si>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</si>
  <si>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</si>
  <si>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</si>
  <si>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</si>
  <si>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</si>
  <si>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</si>
  <si>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</si>
  <si>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</si>
  <si>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</si>
  <si>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</si>
  <si>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</si>
  <si>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</si>
  <si>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</si>
  <si>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</si>
  <si>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</si>
  <si>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</si>
  <si>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</si>
  <si>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</si>
  <si>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</si>
  <si>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</si>
  <si>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</si>
  <si>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</si>
  <si>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</si>
  <si>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</si>
  <si>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</si>
  <si>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</si>
  <si>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</si>
  <si>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</si>
  <si>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</si>
  <si>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</si>
  <si>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</si>
  <si>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</si>
  <si>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</si>
  <si>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</si>
  <si>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</si>
  <si>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</si>
  <si>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</si>
  <si>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</si>
  <si>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</si>
  <si>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</si>
  <si>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</si>
  <si>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</si>
  <si>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</si>
  <si>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</si>
  <si>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</si>
  <si>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</si>
  <si>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</si>
  <si>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</si>
  <si>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</si>
  <si>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</si>
  <si>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</si>
  <si>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</si>
  <si>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</si>
  <si>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</si>
  <si>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</si>
  <si>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</si>
  <si>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</si>
  <si>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</si>
  <si>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</si>
  <si>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</si>
  <si>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</si>
  <si>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</si>
  <si>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</si>
  <si>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</si>
  <si>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</si>
  <si>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</si>
  <si>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</si>
  <si>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</si>
  <si>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</si>
  <si>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</si>
  <si>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</si>
  <si>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</si>
  <si>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</si>
  <si>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</si>
  <si>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</si>
  <si>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</si>
  <si>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</si>
  <si>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</si>
  <si>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</si>
  <si>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</si>
  <si>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</si>
  <si>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</si>
  <si>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</si>
  <si>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</si>
  <si>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</si>
  <si>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</si>
  <si>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</si>
  <si>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</si>
  <si>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</si>
  <si>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</si>
  <si>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</si>
  <si>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</si>
  <si>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</si>
  <si>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</si>
  <si>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</si>
  <si>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</si>
  <si>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</si>
  <si>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</si>
  <si>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</si>
  <si>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</si>
  <si>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</si>
  <si>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</si>
  <si>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</si>
  <si>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</si>
  <si>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</si>
  <si>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</si>
  <si>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</si>
  <si>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</si>
  <si>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</si>
  <si>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</si>
  <si>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</si>
  <si>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</si>
  <si>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</si>
  <si>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</si>
  <si>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</si>
  <si>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</si>
  <si>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</si>
  <si>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</si>
  <si>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</si>
  <si>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</si>
  <si>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</si>
  <si>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</si>
  <si>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</si>
  <si>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</si>
  <si>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</si>
  <si>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</si>
  <si>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</si>
  <si>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</si>
  <si>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</si>
  <si>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</si>
  <si>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</si>
  <si>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</si>
  <si>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</si>
  <si>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</si>
  <si>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</si>
  <si>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</si>
  <si>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</si>
  <si>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</si>
  <si>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</si>
  <si>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</si>
  <si>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</si>
  <si>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</si>
  <si>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</si>
  <si>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</si>
  <si>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</si>
  <si>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</si>
  <si>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</si>
  <si>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</si>
  <si>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</si>
  <si>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</si>
  <si>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</si>
  <si>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</si>
  <si>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</si>
  <si>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</si>
  <si>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</si>
  <si>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</si>
  <si>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</si>
  <si>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</si>
  <si>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</si>
  <si>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</si>
  <si>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</si>
  <si>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</si>
  <si>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</si>
  <si>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</si>
  <si>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</si>
  <si>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</si>
  <si>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</si>
  <si>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</si>
  <si>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</si>
  <si>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</si>
  <si>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</si>
  <si>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</si>
  <si>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</si>
  <si>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</si>
  <si>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</si>
  <si>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</si>
  <si>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</si>
  <si>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</si>
  <si>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</si>
  <si>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</si>
  <si>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</si>
  <si>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</si>
  <si>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</si>
  <si>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</si>
  <si>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</si>
  <si>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</si>
  <si>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</si>
  <si>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</si>
  <si>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</si>
  <si>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</si>
  <si>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</si>
  <si>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</si>
  <si>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</si>
  <si>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</si>
  <si>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</si>
  <si>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</si>
  <si>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</si>
  <si>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</si>
  <si>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</si>
  <si>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</si>
  <si>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</si>
  <si>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</si>
  <si>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</si>
  <si>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</si>
  <si>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</si>
  <si>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</si>
  <si>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</si>
  <si>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</si>
  <si>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</si>
  <si>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</si>
  <si>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</si>
  <si>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</si>
  <si>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</si>
  <si>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</si>
  <si>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</si>
  <si>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</si>
  <si>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</si>
  <si>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</si>
  <si>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</si>
  <si>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</si>
  <si>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</si>
  <si>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</si>
  <si>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</si>
  <si>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</si>
  <si>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</si>
  <si>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</si>
  <si>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</si>
  <si>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</si>
  <si>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</si>
  <si>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</si>
  <si>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</si>
  <si>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</si>
  <si>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</si>
  <si>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</si>
  <si>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</si>
  <si>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</si>
  <si>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</si>
  <si>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</si>
  <si>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</si>
  <si>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</si>
  <si>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</si>
  <si>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</si>
  <si>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</si>
  <si>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</si>
  <si>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</si>
  <si>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</si>
  <si>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</si>
  <si>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</si>
  <si>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</si>
  <si>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</si>
  <si>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</si>
  <si>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</si>
  <si>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</si>
  <si>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</si>
  <si>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</si>
  <si>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</si>
  <si>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</si>
  <si>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</si>
  <si>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</si>
  <si>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</si>
  <si>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</si>
  <si>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</si>
  <si>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</si>
  <si>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</si>
  <si>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</si>
  <si>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</si>
  <si>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</si>
  <si>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</si>
  <si>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</si>
  <si>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</si>
  <si>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</si>
  <si>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</si>
  <si>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</si>
  <si>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</si>
  <si>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</si>
  <si>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</si>
  <si>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</si>
  <si>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</si>
  <si>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</si>
  <si>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</si>
  <si>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</si>
  <si>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</si>
  <si>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</si>
  <si>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</si>
  <si>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</si>
  <si>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</si>
  <si>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</si>
  <si>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</si>
  <si>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</si>
  <si>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</si>
  <si>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</si>
  <si>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</si>
  <si>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</si>
  <si>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</si>
  <si>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</si>
  <si>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</si>
  <si>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</si>
  <si>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</si>
  <si>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</si>
  <si>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</si>
  <si>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</si>
  <si>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</si>
  <si>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</si>
  <si>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</si>
  <si>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</si>
  <si>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</si>
  <si>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</si>
  <si>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</si>
  <si>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</si>
  <si>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</si>
  <si>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</si>
  <si>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</si>
  <si>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</si>
  <si>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</si>
  <si>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</si>
  <si>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</si>
  <si>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</si>
  <si>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</si>
  <si>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</si>
  <si>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</si>
  <si>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</si>
  <si>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</si>
  <si>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</si>
  <si>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</si>
  <si>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</si>
  <si>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</si>
  <si>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</si>
  <si>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</si>
  <si>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</si>
  <si>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</si>
  <si>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</si>
  <si>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</si>
  <si>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</si>
  <si>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</si>
  <si>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</si>
  <si>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</si>
  <si>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</si>
  <si>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</si>
  <si>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</si>
  <si>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</si>
  <si>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</si>
  <si>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</si>
  <si>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</si>
  <si>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</si>
  <si>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</si>
  <si>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</si>
  <si>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</si>
  <si>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</si>
  <si>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</si>
  <si>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</si>
  <si>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</si>
  <si>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</si>
  <si>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</si>
  <si>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</si>
  <si>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</si>
  <si>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</si>
  <si>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</si>
  <si>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</si>
  <si>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</si>
  <si>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</si>
  <si>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</si>
  <si>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</si>
  <si>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</si>
  <si>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</si>
  <si>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</si>
  <si>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</si>
  <si>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</si>
  <si>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</si>
  <si>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</si>
  <si>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</si>
  <si>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</si>
  <si>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</si>
  <si>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</si>
  <si>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</si>
  <si>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</si>
  <si>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</si>
  <si>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</si>
  <si>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</si>
  <si>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</si>
  <si>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</si>
  <si>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</si>
  <si>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</si>
  <si>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</si>
  <si>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</si>
  <si>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</si>
  <si>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</si>
  <si>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</si>
  <si>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</si>
  <si>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</si>
  <si>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</si>
  <si>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</si>
  <si>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</si>
  <si>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</si>
  <si>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</si>
  <si>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</si>
  <si>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</si>
  <si>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</si>
  <si>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</si>
  <si>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</si>
  <si>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</si>
  <si>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</si>
  <si>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</si>
  <si>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</si>
  <si>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</si>
  <si>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</si>
  <si>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</si>
  <si>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</si>
  <si>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</si>
  <si>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</si>
  <si>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</si>
  <si>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</si>
  <si>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</si>
  <si>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</si>
  <si>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</si>
  <si>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</si>
  <si>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</si>
  <si>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</si>
  <si>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</si>
  <si>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</si>
  <si>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</si>
  <si>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</si>
  <si>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</si>
  <si>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</si>
  <si>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</si>
  <si>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</si>
  <si>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</si>
  <si>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</si>
  <si>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</si>
  <si>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</si>
  <si>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</si>
  <si>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</si>
  <si>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</si>
  <si>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</si>
  <si>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</si>
  <si>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</si>
  <si>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</si>
  <si>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</si>
  <si>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</si>
  <si>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</si>
  <si>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</si>
  <si>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</si>
  <si>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</si>
  <si>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</si>
  <si>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</si>
  <si>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</si>
  <si>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</si>
  <si>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</si>
  <si>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</si>
  <si>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</si>
  <si>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</si>
  <si>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</si>
  <si>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</si>
  <si>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</si>
  <si>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</si>
  <si>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</si>
  <si>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</si>
  <si>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</si>
  <si>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</si>
  <si>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</si>
  <si>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</si>
  <si>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</si>
  <si>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</si>
  <si>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</si>
  <si>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</si>
  <si>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</si>
  <si>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</si>
  <si>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</si>
  <si>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</si>
  <si>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</si>
  <si>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</si>
  <si>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</si>
  <si>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</si>
  <si>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</si>
  <si>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</si>
  <si>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</si>
  <si>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</si>
  <si>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</si>
  <si>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</si>
  <si>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</si>
  <si>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</si>
  <si>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</si>
  <si>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</si>
  <si>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</si>
  <si>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</si>
  <si>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</si>
  <si>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</si>
  <si>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</si>
  <si>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</si>
  <si>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</si>
  <si>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</si>
  <si>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</si>
  <si>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</si>
  <si>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</si>
  <si>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</si>
  <si>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</si>
  <si>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</si>
  <si>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</si>
  <si>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</si>
  <si>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</si>
  <si>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</si>
  <si>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</si>
  <si>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</si>
  <si>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</si>
  <si>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</si>
  <si>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</si>
  <si>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</si>
  <si>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</si>
  <si>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</si>
  <si>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</si>
  <si>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</si>
  <si>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</si>
  <si>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</si>
  <si>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</si>
  <si>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</si>
  <si>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</si>
  <si>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</si>
  <si>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</si>
  <si>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</si>
  <si>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</si>
  <si>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</si>
  <si>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</si>
  <si>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</si>
  <si>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</si>
  <si>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</si>
  <si>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</si>
  <si>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</si>
  <si>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</si>
  <si>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</si>
  <si>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</si>
  <si>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</si>
  <si>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</si>
  <si>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</si>
  <si>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</si>
  <si>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</si>
  <si>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</si>
  <si>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</si>
  <si>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</si>
  <si>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</si>
  <si>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</si>
  <si>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</si>
  <si>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</si>
  <si>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</si>
  <si>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</si>
  <si>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</si>
  <si>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</si>
  <si>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</si>
  <si>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</si>
  <si>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</si>
  <si>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</si>
  <si>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</si>
  <si>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</si>
  <si>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</si>
  <si>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</si>
  <si>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</si>
  <si>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</si>
  <si>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</si>
  <si>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</si>
  <si>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</si>
  <si>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</si>
  <si>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</si>
  <si>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</si>
  <si>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</si>
  <si>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</si>
  <si>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</si>
  <si>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</si>
  <si>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</si>
  <si>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</si>
  <si>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</si>
  <si>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</si>
  <si>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</si>
  <si>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</si>
  <si>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</si>
  <si>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</si>
  <si>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</si>
  <si>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</si>
  <si>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</si>
  <si>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</si>
  <si>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</si>
  <si>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</si>
  <si>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</si>
  <si>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</si>
  <si>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</si>
  <si>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</si>
  <si>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</si>
  <si>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</si>
  <si>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</si>
  <si>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</si>
  <si>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</si>
  <si>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</si>
  <si>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</si>
  <si>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</si>
  <si>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</si>
  <si>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</si>
  <si>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</si>
  <si>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</si>
  <si>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</si>
  <si>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</si>
  <si>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</si>
  <si>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</si>
  <si>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</si>
  <si>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</si>
  <si>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</si>
  <si>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</si>
  <si>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</si>
  <si>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</si>
  <si>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</si>
  <si>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</si>
  <si>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</si>
  <si>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</si>
  <si>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</si>
  <si>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</si>
  <si>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</si>
  <si>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</si>
  <si>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</si>
  <si>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</si>
  <si>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</si>
  <si>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</si>
  <si>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</si>
  <si>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</si>
  <si>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</si>
  <si>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</si>
  <si>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</si>
  <si>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</si>
  <si>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</si>
  <si>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</si>
  <si>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</si>
  <si>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</si>
  <si>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</si>
  <si>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</si>
  <si>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</si>
  <si>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</si>
  <si>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</si>
  <si>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</si>
  <si>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</si>
  <si>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</si>
  <si>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</si>
  <si>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</si>
  <si>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</si>
  <si>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</si>
  <si>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</si>
  <si>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</si>
  <si>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</si>
  <si>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</si>
  <si>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</si>
  <si>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</si>
  <si>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</si>
  <si>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</si>
  <si>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</si>
  <si>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</si>
  <si>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</si>
  <si>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</si>
  <si>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</si>
  <si>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</si>
  <si>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</si>
  <si>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</si>
  <si>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</si>
  <si>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</si>
  <si>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</si>
  <si>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</si>
  <si>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</si>
  <si>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</si>
  <si>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</si>
  <si>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</si>
  <si>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</si>
  <si>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</si>
  <si>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</si>
  <si>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</si>
  <si>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</si>
  <si>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</si>
  <si>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</si>
  <si>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</si>
  <si>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</si>
  <si>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</si>
  <si>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</si>
  <si>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</si>
  <si>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</si>
  <si>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</si>
  <si>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</si>
  <si>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</si>
  <si>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</si>
  <si>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</si>
  <si>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</si>
  <si>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</si>
  <si>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</si>
  <si>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</si>
  <si>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</si>
  <si>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</si>
  <si>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</si>
  <si>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</si>
  <si>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</si>
  <si>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</si>
  <si>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</si>
  <si>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</si>
  <si>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</si>
  <si>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</si>
  <si>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</si>
  <si>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</si>
  <si>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</si>
  <si>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</si>
  <si>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</si>
  <si>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</si>
  <si>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</si>
  <si>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</si>
  <si>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</si>
  <si>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</si>
  <si>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</si>
  <si>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</si>
  <si>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</si>
  <si>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</si>
  <si>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</si>
  <si>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</si>
  <si>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</si>
  <si>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</si>
  <si>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</si>
  <si>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</si>
  <si>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</si>
  <si>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</si>
  <si>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</si>
  <si>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</si>
  <si>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</si>
  <si>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</si>
  <si>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</si>
  <si>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</si>
  <si>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</si>
  <si>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</si>
  <si>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</si>
  <si>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</si>
  <si>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</si>
  <si>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</si>
  <si>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</si>
  <si>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</si>
  <si>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</si>
  <si>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</si>
  <si>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</si>
  <si>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</si>
  <si>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</si>
  <si>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</si>
  <si>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</si>
  <si>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</si>
  <si>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</si>
  <si>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</si>
  <si>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</si>
  <si>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</si>
  <si>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</si>
  <si>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</si>
  <si>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</si>
  <si>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</si>
  <si>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</si>
  <si>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</si>
  <si>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</si>
  <si>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</si>
  <si>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</si>
  <si>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</si>
  <si>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</si>
  <si>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</si>
  <si>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</si>
  <si>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</si>
  <si>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</si>
  <si>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</si>
  <si>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</si>
  <si>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</si>
  <si>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</si>
  <si>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</si>
  <si>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</si>
  <si>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</si>
  <si>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</si>
  <si>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</si>
  <si>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</si>
  <si>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</si>
  <si>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</si>
  <si>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</si>
  <si>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</si>
  <si>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</si>
  <si>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</si>
  <si>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</si>
  <si>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</si>
  <si>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</si>
  <si>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</si>
  <si>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</si>
  <si>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</si>
  <si>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</si>
  <si>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</si>
  <si>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</si>
  <si>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</si>
  <si>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</si>
  <si>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</si>
  <si>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</si>
  <si>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</si>
  <si>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</si>
  <si>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</si>
  <si>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</si>
  <si>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</si>
  <si>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</si>
  <si>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</si>
  <si>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</si>
  <si>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</si>
  <si>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</si>
  <si>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</si>
  <si>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</si>
  <si>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</si>
  <si>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</si>
  <si>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</si>
  <si>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</si>
  <si>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</si>
  <si>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</si>
  <si>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</si>
  <si>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</si>
  <si>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</si>
  <si>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</si>
  <si>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</si>
  <si>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</si>
  <si>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</si>
  <si>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</si>
  <si>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</si>
  <si>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</si>
  <si>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</si>
  <si>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</si>
  <si>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</si>
  <si>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</si>
  <si>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</si>
  <si>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</si>
  <si>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</si>
  <si>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</si>
  <si>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</si>
  <si>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</si>
  <si>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</si>
  <si>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</si>
  <si>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</si>
  <si>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</si>
  <si>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</si>
  <si>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</si>
  <si>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</si>
  <si>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</si>
  <si>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</si>
  <si>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</si>
  <si>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</si>
  <si>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</si>
  <si>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</si>
  <si>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</si>
  <si>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</si>
  <si>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</si>
  <si>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</si>
  <si>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</si>
  <si>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</si>
  <si>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</si>
  <si>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</si>
  <si>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</si>
  <si>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</si>
  <si>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</si>
  <si>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</si>
  <si>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</si>
  <si>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</si>
  <si>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</si>
  <si>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</si>
  <si>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</si>
  <si>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</si>
  <si>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</si>
  <si>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</si>
  <si>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</si>
  <si>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</si>
  <si>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</si>
  <si>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</si>
  <si>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</si>
  <si>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</si>
  <si>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</si>
  <si>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</si>
  <si>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</si>
  <si>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</si>
  <si>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</si>
  <si>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</si>
  <si>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</si>
  <si>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</si>
  <si>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</si>
  <si>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</si>
  <si>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</si>
  <si>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</si>
  <si>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</si>
  <si>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</si>
  <si>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</si>
  <si>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</si>
  <si>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</si>
  <si>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</si>
  <si>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</si>
  <si>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</si>
  <si>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</si>
  <si>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</si>
  <si>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</si>
  <si>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</si>
  <si>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</si>
  <si>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</si>
  <si>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</si>
  <si>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</si>
  <si>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</si>
  <si>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</si>
  <si>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</si>
  <si>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</si>
  <si>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</si>
  <si>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</si>
  <si>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</si>
  <si>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</si>
  <si>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</si>
  <si>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</si>
  <si>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</si>
  <si>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</si>
  <si>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</si>
  <si>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</si>
  <si>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</si>
  <si>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</si>
  <si>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</si>
  <si>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</si>
  <si>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</si>
  <si>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</si>
  <si>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</si>
  <si>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</si>
  <si>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</si>
  <si>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</si>
  <si>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</si>
  <si>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</si>
  <si>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</si>
  <si>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</si>
  <si>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</si>
  <si>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</si>
  <si>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</si>
  <si>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</si>
  <si>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</si>
  <si>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</si>
  <si>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</si>
  <si>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</si>
  <si>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</si>
  <si>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</si>
  <si>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</si>
  <si>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</si>
  <si>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</si>
  <si>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</si>
  <si>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</si>
  <si>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</si>
  <si>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</si>
  <si>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</si>
  <si>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</si>
  <si>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</si>
  <si>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</si>
  <si>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</si>
  <si>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</si>
  <si>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</si>
  <si>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</si>
  <si>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</si>
  <si>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</si>
  <si>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</si>
  <si>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</si>
  <si>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</si>
  <si>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</si>
  <si>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</si>
  <si>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</si>
  <si>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</si>
  <si>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</si>
  <si>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</si>
  <si>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</si>
  <si>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</si>
  <si>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</si>
  <si>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</si>
  <si>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</si>
  <si>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</si>
  <si>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</si>
  <si>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</si>
  <si>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</si>
  <si>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</si>
  <si>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</si>
  <si>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</si>
  <si>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</si>
  <si>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</si>
  <si>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</si>
  <si>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</si>
  <si>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</si>
  <si>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</si>
  <si>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</si>
  <si>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</si>
  <si>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</si>
  <si>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</si>
  <si>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</si>
  <si>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</si>
  <si>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</si>
  <si>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</si>
  <si>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</si>
  <si>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</si>
  <si>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</si>
  <si>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</si>
  <si>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</si>
  <si>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</si>
  <si>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</si>
  <si>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</si>
  <si>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</si>
  <si>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</si>
  <si>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</si>
  <si>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</si>
  <si>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</si>
  <si>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</si>
  <si>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</si>
  <si>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</si>
  <si>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</si>
  <si>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</si>
  <si>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</si>
  <si>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</si>
  <si>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</si>
  <si>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</si>
  <si>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</si>
  <si>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</si>
  <si>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</si>
  <si>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</si>
  <si>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</si>
  <si>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</si>
  <si>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</si>
  <si>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</si>
  <si>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</si>
  <si>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</si>
  <si>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</si>
  <si>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</si>
  <si>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</si>
  <si>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</si>
  <si>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</si>
  <si>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</si>
  <si>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</si>
  <si>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</si>
  <si>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</si>
  <si>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</si>
  <si>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</si>
  <si>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</si>
  <si>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</si>
  <si>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</si>
  <si>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</si>
  <si>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</si>
  <si>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</si>
  <si>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</si>
  <si>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</si>
  <si>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</si>
  <si>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</si>
  <si>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</si>
  <si>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</si>
  <si>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</si>
  <si>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</si>
  <si>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</si>
  <si>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</si>
  <si>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</si>
  <si>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</si>
  <si>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</si>
  <si>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</si>
  <si>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</si>
  <si>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</si>
  <si>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</si>
  <si>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</si>
  <si>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</si>
  <si>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</si>
  <si>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</si>
  <si>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</si>
  <si>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</si>
  <si>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</si>
  <si>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</si>
  <si>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</si>
  <si>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</si>
  <si>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</si>
  <si>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</si>
  <si>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</si>
  <si>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</si>
  <si>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</si>
  <si>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</si>
  <si>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</si>
  <si>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</si>
  <si>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</si>
  <si>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</si>
  <si>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</si>
  <si>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</si>
  <si>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</si>
  <si>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</si>
  <si>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</si>
  <si>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</si>
  <si>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</si>
  <si>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</si>
  <si>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</si>
  <si>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</si>
  <si>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</si>
  <si>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</si>
  <si>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</si>
  <si>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</si>
  <si>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</si>
  <si>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</si>
  <si>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</si>
  <si>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</si>
  <si>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</si>
  <si>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</si>
  <si>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</si>
  <si>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</si>
  <si>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</si>
  <si>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</si>
  <si>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</si>
  <si>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</si>
  <si>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</si>
  <si>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</si>
  <si>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</si>
  <si>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</si>
  <si>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</si>
  <si>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</si>
  <si>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</si>
  <si>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</si>
  <si>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</si>
  <si>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</si>
  <si>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</si>
  <si>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</si>
  <si>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</si>
  <si>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</si>
  <si>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</si>
  <si>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</si>
  <si>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</si>
  <si>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</si>
  <si>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</si>
  <si>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</si>
  <si>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</si>
  <si>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</si>
  <si>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</si>
  <si>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</si>
  <si>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</si>
  <si>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</si>
  <si>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</si>
  <si>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</si>
  <si>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</si>
  <si>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</si>
  <si>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</si>
  <si>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</si>
  <si>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</si>
  <si>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</si>
  <si>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</si>
  <si>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</si>
  <si>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</si>
  <si>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</si>
  <si>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</si>
  <si>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</si>
  <si>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</si>
  <si>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</si>
  <si>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</si>
  <si>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</si>
  <si>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</si>
  <si>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</si>
  <si>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</si>
  <si>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</si>
  <si>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</si>
  <si>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</si>
  <si>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</si>
  <si>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</si>
  <si>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</si>
  <si>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</si>
  <si>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</si>
  <si>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</si>
  <si>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</si>
  <si>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</si>
  <si>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</si>
  <si>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</si>
  <si>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</si>
  <si>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</si>
  <si>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</si>
  <si>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</si>
  <si>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</si>
  <si>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</si>
  <si>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</si>
  <si>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</si>
  <si>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</si>
  <si>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</si>
  <si>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</si>
  <si>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</si>
  <si>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</si>
  <si>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</si>
  <si>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</si>
  <si>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</si>
  <si>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</si>
  <si>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</si>
  <si>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</si>
  <si>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</si>
  <si>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</si>
  <si>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</si>
  <si>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</si>
  <si>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</si>
  <si>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</si>
  <si>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</si>
  <si>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</si>
  <si>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</si>
  <si>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</si>
  <si>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</si>
  <si>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</si>
  <si>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</si>
  <si>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</si>
  <si>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</si>
  <si>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</si>
  <si>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</si>
  <si>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</si>
  <si>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</si>
  <si>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</si>
  <si>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</si>
  <si>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</si>
  <si>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</si>
  <si>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</si>
  <si>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</si>
  <si>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</si>
  <si>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</si>
  <si>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</si>
  <si>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</si>
  <si>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</si>
  <si>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</si>
  <si>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</si>
  <si>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</si>
  <si>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</si>
  <si>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</si>
  <si>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</si>
  <si>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</si>
  <si>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</si>
  <si>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</si>
  <si>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</si>
  <si>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</si>
  <si>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</si>
  <si>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</si>
  <si>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</si>
  <si>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</si>
  <si>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</si>
  <si>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</si>
  <si>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</si>
  <si>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</si>
  <si>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</si>
  <si>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</si>
  <si>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</si>
  <si>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</si>
  <si>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</si>
  <si>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</si>
  <si>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</si>
  <si>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</si>
  <si>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</si>
  <si>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</si>
  <si>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</si>
  <si>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</si>
  <si>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</si>
  <si>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</si>
  <si>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</si>
  <si>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</si>
  <si>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</si>
  <si>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</si>
  <si>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</si>
  <si>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</si>
  <si>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</si>
  <si>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</si>
  <si>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</si>
  <si>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</si>
  <si>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</si>
  <si>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</si>
  <si>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</si>
  <si>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</si>
  <si>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</si>
  <si>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</si>
  <si>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</si>
  <si>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</si>
  <si>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</si>
  <si>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</si>
  <si>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</si>
  <si>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</si>
  <si>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</si>
  <si>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</si>
  <si>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</si>
  <si>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</si>
  <si>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</si>
  <si>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</si>
  <si>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</si>
  <si>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</si>
  <si>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</si>
  <si>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</si>
  <si>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</si>
  <si>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</si>
  <si>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</si>
  <si>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</si>
  <si>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</si>
  <si>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</si>
  <si>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</si>
  <si>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</si>
  <si>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</si>
  <si>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</si>
  <si>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</si>
  <si>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</si>
  <si>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</si>
  <si>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</si>
  <si>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</si>
  <si>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</si>
  <si>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</si>
  <si>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</si>
  <si>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</si>
  <si>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</si>
  <si>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</si>
  <si>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</si>
  <si>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</si>
  <si>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</si>
  <si>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</si>
  <si>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</si>
  <si>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</si>
  <si>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</si>
  <si>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</si>
  <si>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</si>
  <si>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</si>
  <si>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</si>
  <si>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</si>
  <si>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</si>
  <si>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</si>
  <si>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</si>
  <si>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</si>
  <si>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</si>
  <si>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</si>
  <si>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</si>
  <si>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</si>
  <si>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</si>
  <si>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</si>
  <si>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</si>
  <si>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</si>
  <si>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</si>
  <si>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</si>
  <si>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</si>
  <si>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</si>
  <si>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</si>
  <si>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</si>
  <si>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</si>
  <si>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</si>
  <si>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</si>
  <si>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</si>
  <si>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</si>
  <si>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</si>
  <si>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</si>
  <si>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</si>
  <si>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</si>
  <si>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</si>
  <si>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</si>
  <si>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</si>
  <si>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</si>
  <si>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</si>
  <si>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</si>
  <si>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</si>
  <si>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</si>
  <si>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</si>
  <si>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</si>
  <si>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</si>
  <si>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</si>
  <si>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</si>
  <si>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</si>
  <si>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</si>
  <si>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</si>
  <si>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</si>
  <si>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</si>
  <si>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</si>
  <si>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</si>
  <si>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</si>
  <si>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</si>
  <si>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</si>
  <si>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</si>
  <si>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</si>
  <si>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</si>
  <si>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</si>
  <si>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</si>
  <si>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</si>
  <si>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</si>
  <si>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</si>
  <si>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</si>
  <si>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</si>
  <si>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</si>
  <si>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</si>
  <si>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</si>
  <si>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</si>
  <si>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</si>
  <si>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</si>
  <si>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</si>
  <si>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</si>
  <si>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</si>
  <si>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</si>
  <si>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</si>
  <si>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</si>
  <si>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</si>
  <si>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</si>
  <si>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</si>
  <si>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</si>
  <si>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</si>
  <si>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</si>
  <si>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</si>
  <si>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</si>
  <si>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</si>
  <si>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</si>
  <si>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</si>
  <si>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</si>
  <si>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</si>
  <si>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</si>
  <si>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</si>
  <si>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</si>
  <si>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</si>
  <si>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</si>
  <si>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</si>
  <si>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</si>
  <si>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</si>
  <si>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</si>
  <si>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</si>
  <si>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</si>
  <si>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</si>
  <si>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</si>
  <si>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</si>
  <si>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</si>
  <si>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</si>
  <si>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</si>
  <si>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</si>
  <si>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</si>
  <si>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</si>
  <si>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</si>
  <si>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</si>
  <si>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</si>
  <si>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</si>
  <si>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</si>
  <si>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</si>
  <si>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</si>
  <si>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</si>
  <si>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</si>
  <si>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</si>
  <si>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</si>
  <si>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</si>
  <si>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</si>
  <si>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</si>
  <si>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</si>
  <si>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</si>
  <si>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</si>
  <si>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</si>
  <si>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</si>
  <si>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</si>
  <si>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</si>
  <si>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</si>
  <si>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</si>
  <si>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</si>
  <si>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</si>
  <si>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</si>
  <si>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</si>
  <si>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</si>
  <si>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</si>
  <si>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</si>
  <si>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</si>
  <si>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</si>
  <si>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</si>
  <si>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</si>
  <si>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</si>
  <si>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</si>
  <si>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</si>
  <si>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</si>
  <si>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</si>
  <si>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</si>
  <si>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</si>
  <si>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</si>
  <si>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</si>
  <si>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</si>
  <si>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</si>
  <si>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</si>
  <si>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</si>
  <si>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</si>
  <si>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</si>
  <si>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</si>
  <si>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</si>
  <si>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</si>
  <si>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</si>
  <si>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</si>
  <si>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</si>
  <si>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</si>
  <si>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</si>
  <si>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</si>
  <si>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</si>
  <si>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</si>
  <si>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</si>
  <si>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</si>
  <si>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</si>
  <si>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</si>
  <si>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</si>
  <si>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</si>
  <si>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</si>
  <si>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</si>
  <si>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</si>
  <si>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</si>
  <si>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</si>
  <si>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</si>
  <si>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</si>
  <si>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</si>
  <si>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</si>
  <si>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</si>
  <si>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</si>
  <si>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</si>
  <si>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</si>
  <si>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</si>
  <si>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</si>
  <si>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</si>
  <si>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</si>
  <si>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</si>
  <si>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</si>
  <si>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</si>
  <si>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</si>
  <si>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</si>
  <si>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</si>
  <si>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</si>
  <si>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</si>
  <si>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</si>
  <si>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</si>
  <si>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</si>
  <si>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</si>
  <si>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</si>
  <si>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</si>
  <si>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</si>
  <si>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</si>
  <si>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</si>
  <si>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</si>
  <si>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</si>
  <si>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</si>
  <si>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</si>
  <si>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</si>
  <si>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</si>
  <si>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</si>
  <si>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</si>
  <si>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</si>
  <si>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</si>
  <si>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</si>
  <si>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</si>
  <si>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</si>
  <si>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</si>
  <si>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</si>
  <si>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</si>
  <si>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</si>
  <si>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</si>
  <si>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</si>
  <si>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</si>
  <si>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</si>
  <si>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</si>
  <si>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</si>
  <si>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</si>
  <si>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</si>
  <si>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</si>
  <si>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</si>
  <si>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</si>
  <si>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</si>
  <si>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</si>
  <si>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</si>
  <si>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</si>
  <si>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</si>
  <si>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</si>
  <si>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</si>
  <si>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</si>
  <si>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</si>
  <si>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</si>
  <si>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</si>
  <si>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</si>
  <si>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</si>
  <si>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</si>
  <si>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</si>
  <si>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</si>
  <si>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</si>
  <si>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</si>
  <si>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</si>
  <si>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</si>
  <si>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</si>
  <si>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</si>
  <si>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</si>
  <si>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</si>
  <si>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</si>
  <si>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</si>
  <si>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</si>
  <si>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</si>
  <si>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</si>
  <si>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</si>
  <si>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</si>
  <si>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</si>
  <si>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</si>
  <si>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</si>
  <si>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</si>
  <si>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</si>
  <si>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</si>
  <si>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</si>
  <si>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</si>
  <si>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</si>
  <si>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</si>
  <si>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</si>
  <si>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</si>
  <si>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</si>
  <si>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</si>
  <si>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</si>
  <si>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</si>
  <si>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</si>
  <si>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</si>
  <si>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</si>
  <si>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</si>
  <si>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</si>
  <si>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</si>
  <si>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</si>
  <si>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</si>
  <si>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</si>
  <si>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</si>
  <si>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</si>
  <si>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</si>
  <si>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</si>
  <si>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</si>
  <si>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</si>
  <si>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</si>
  <si>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</si>
  <si>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</si>
  <si>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</si>
  <si>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</si>
  <si>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</si>
  <si>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</si>
  <si>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</si>
  <si>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</si>
  <si>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</si>
  <si>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</si>
  <si>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</si>
  <si>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</si>
  <si>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</si>
  <si>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</si>
  <si>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</si>
  <si>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</si>
  <si>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</si>
  <si>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</si>
  <si>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</si>
  <si>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</si>
  <si>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</si>
  <si>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</si>
  <si>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</si>
  <si>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</si>
  <si>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</si>
  <si>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</si>
  <si>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</si>
  <si>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</si>
  <si>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</si>
  <si>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</si>
  <si>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</si>
  <si>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</si>
  <si>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</si>
  <si>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</si>
  <si>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</si>
  <si>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</si>
  <si>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</si>
  <si>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</si>
  <si>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</si>
  <si>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</si>
  <si>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</si>
  <si>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</si>
  <si>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</si>
  <si>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</si>
  <si>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</si>
  <si>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</si>
  <si>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</si>
  <si>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</si>
  <si>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</si>
  <si>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</si>
  <si>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</si>
  <si>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</si>
  <si>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</si>
  <si>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</si>
  <si>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</si>
  <si>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</si>
  <si>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</si>
  <si>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</si>
  <si>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</si>
  <si>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</si>
  <si>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</si>
  <si>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</si>
  <si>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</si>
  <si>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</si>
  <si>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</si>
  <si>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</si>
  <si>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</si>
  <si>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</si>
  <si>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</si>
  <si>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</si>
  <si>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</si>
  <si>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</si>
  <si>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</si>
  <si>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</si>
  <si>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</si>
  <si>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</si>
  <si>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</si>
  <si>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</si>
  <si>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</si>
  <si>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</si>
  <si>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</si>
  <si>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</si>
  <si>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</si>
  <si>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</si>
  <si>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</si>
  <si>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</si>
  <si>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</si>
  <si>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</si>
  <si>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</si>
  <si>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</si>
  <si>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</si>
  <si>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</si>
  <si>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</si>
  <si>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</si>
  <si>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</si>
  <si>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</si>
  <si>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</si>
  <si>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</si>
  <si>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</si>
  <si>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</si>
  <si>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</si>
  <si>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</si>
  <si>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</si>
  <si>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</si>
  <si>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</si>
  <si>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</si>
  <si>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</si>
  <si>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</si>
  <si>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</si>
  <si>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</si>
  <si>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</si>
  <si>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</si>
  <si>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</si>
  <si>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</si>
  <si>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</si>
  <si>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</si>
  <si>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</si>
  <si>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</si>
  <si>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</si>
  <si>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</si>
  <si>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</si>
  <si>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</si>
  <si>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</si>
  <si>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</si>
  <si>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</si>
  <si>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</si>
  <si>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</si>
  <si>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</si>
  <si>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</si>
  <si>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</si>
  <si>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</si>
  <si>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</si>
  <si>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</si>
  <si>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</si>
  <si>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</si>
  <si>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</si>
  <si>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</si>
  <si>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</si>
  <si>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</si>
  <si>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</si>
  <si>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</si>
  <si>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</si>
  <si>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</si>
  <si>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</si>
  <si>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</si>
  <si>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</si>
  <si>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</si>
  <si>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</si>
  <si>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</si>
  <si>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</si>
  <si>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</si>
  <si>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</si>
  <si>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</si>
  <si>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</si>
  <si>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</si>
  <si>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</si>
  <si>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</si>
  <si>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</si>
  <si>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</si>
  <si>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</si>
  <si>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</si>
  <si>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</si>
  <si>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</si>
  <si>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</si>
  <si>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</si>
  <si>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</si>
  <si>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</si>
  <si>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</si>
  <si>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</si>
  <si>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</si>
  <si>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</si>
  <si>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</si>
  <si>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</si>
  <si>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</si>
  <si>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</si>
  <si>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</si>
  <si>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</si>
  <si>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</si>
  <si>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</si>
  <si>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</si>
  <si>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</si>
  <si>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</si>
  <si>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</si>
  <si>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</si>
  <si>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</si>
  <si>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</si>
  <si>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</si>
  <si>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</si>
  <si>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</si>
  <si>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</si>
  <si>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</si>
  <si>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</si>
  <si>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</si>
  <si>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</si>
  <si>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</si>
  <si>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</si>
  <si>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</si>
  <si>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</si>
  <si>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</si>
  <si>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</si>
  <si>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</si>
  <si>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</si>
  <si>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</si>
  <si>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</si>
  <si>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</si>
  <si>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</si>
  <si>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</si>
  <si>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</si>
  <si>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</si>
  <si>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</si>
  <si>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</si>
  <si>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</si>
  <si>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</si>
  <si>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</si>
  <si>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</si>
  <si>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</si>
  <si>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</si>
  <si>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</si>
  <si>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</si>
  <si>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</si>
  <si>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</si>
  <si>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</si>
  <si>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</si>
  <si>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</si>
  <si>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</si>
  <si>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</si>
  <si>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</si>
  <si>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</si>
  <si>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</si>
  <si>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</si>
  <si>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</si>
  <si>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</si>
  <si>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</si>
  <si>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</si>
  <si>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</si>
  <si>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</si>
  <si>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</si>
  <si>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</si>
  <si>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</si>
  <si>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</si>
  <si>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</si>
  <si>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</si>
  <si>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</si>
  <si>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</si>
  <si>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</si>
  <si>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</si>
  <si>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</si>
  <si>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</si>
  <si>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</si>
  <si>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</si>
  <si>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</si>
  <si>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</si>
  <si>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</si>
  <si>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</si>
  <si>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</si>
  <si>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</si>
  <si>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</si>
  <si>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</si>
  <si>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</si>
  <si>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</si>
  <si>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</si>
  <si>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</si>
  <si>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</si>
  <si>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</si>
  <si>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</si>
  <si>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</si>
  <si>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</si>
  <si>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</si>
  <si>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</si>
  <si>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</si>
  <si>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</si>
  <si>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</si>
  <si>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</si>
  <si>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</si>
  <si>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</si>
  <si>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</si>
  <si>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</si>
  <si>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</si>
  <si>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</si>
  <si>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</si>
  <si>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</si>
  <si>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</si>
  <si>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</si>
  <si>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</si>
  <si>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</si>
  <si>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</si>
  <si>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</si>
  <si>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</si>
  <si>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</si>
  <si>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</si>
  <si>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</si>
  <si>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</si>
  <si>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</si>
  <si>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</si>
  <si>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</si>
  <si>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</si>
  <si>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</si>
  <si>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</si>
  <si>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</si>
  <si>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</si>
  <si>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</si>
  <si>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</si>
  <si>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</si>
  <si>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</si>
  <si>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</si>
  <si>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</si>
  <si>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</si>
  <si>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</si>
  <si>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</si>
  <si>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</si>
  <si>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</si>
  <si>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</si>
  <si>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</si>
  <si>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</si>
  <si>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</si>
  <si>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</si>
  <si>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</si>
  <si>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</si>
  <si>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</si>
  <si>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</si>
  <si>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</si>
  <si>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</si>
  <si>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</si>
  <si>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</si>
  <si>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</si>
  <si>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</si>
  <si>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</si>
  <si>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</si>
  <si>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</si>
  <si>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</si>
  <si>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</si>
  <si>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</si>
  <si>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</si>
  <si>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</si>
  <si>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</si>
  <si>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</si>
  <si>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</si>
  <si>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</si>
  <si>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</si>
  <si>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</si>
  <si>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</si>
  <si>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</si>
  <si>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</si>
  <si>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</si>
  <si>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</si>
  <si>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</si>
  <si>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</si>
  <si>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</si>
  <si>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</si>
  <si>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</si>
  <si>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</si>
  <si>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</si>
  <si>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</si>
  <si>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</si>
  <si>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</si>
  <si>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</si>
  <si>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</si>
  <si>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</si>
  <si>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</si>
  <si>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</si>
  <si>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</si>
  <si>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</si>
  <si>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</si>
  <si>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</si>
  <si>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</si>
  <si>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</si>
  <si>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</si>
  <si>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</si>
  <si>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</si>
  <si>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</si>
  <si>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</si>
  <si>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</si>
  <si>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</si>
  <si>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</si>
  <si>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</si>
  <si>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</si>
  <si>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</si>
  <si>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</si>
  <si>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</si>
  <si>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</si>
  <si>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</si>
  <si>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</si>
  <si>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</si>
  <si>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</si>
  <si>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</si>
  <si>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</si>
  <si>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</si>
  <si>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</si>
  <si>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</si>
  <si>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</si>
  <si>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</si>
  <si>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</si>
  <si>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</si>
  <si>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</si>
  <si>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</si>
  <si>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</si>
  <si>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</si>
  <si>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</si>
  <si>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</si>
  <si>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</si>
  <si>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</si>
  <si>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</si>
  <si>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</si>
  <si>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</si>
  <si>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</si>
  <si>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</si>
  <si>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</si>
  <si>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</si>
  <si>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</si>
  <si>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</si>
  <si>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</si>
  <si>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</si>
  <si>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</si>
  <si>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</si>
  <si>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</si>
  <si>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</si>
  <si>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</si>
  <si>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</si>
  <si>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</si>
  <si>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</si>
  <si>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</si>
  <si>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</si>
  <si>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</si>
  <si>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</si>
  <si>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</si>
  <si>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</si>
  <si>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</si>
  <si>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</si>
  <si>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</si>
  <si>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</si>
  <si>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</si>
  <si>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</si>
  <si>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</si>
  <si>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</si>
  <si>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</si>
  <si>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</si>
  <si>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</si>
  <si>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</si>
  <si>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</si>
  <si>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</si>
  <si>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</si>
  <si>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</si>
  <si>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</si>
  <si>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</si>
  <si>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</si>
  <si>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</si>
  <si>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</si>
  <si>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</si>
  <si>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</si>
  <si>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</si>
  <si>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</si>
  <si>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</si>
  <si>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</si>
  <si>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</si>
  <si>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</si>
  <si>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</si>
  <si>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</si>
  <si>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</si>
  <si>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</si>
  <si>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</si>
  <si>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</si>
  <si>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</si>
  <si>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</si>
  <si>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</si>
  <si>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</si>
  <si>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</si>
  <si>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</si>
  <si>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</si>
  <si>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</si>
  <si>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</si>
  <si>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</si>
  <si>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</si>
  <si>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</si>
  <si>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</si>
  <si>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</si>
  <si>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</si>
  <si>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</si>
  <si>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</si>
  <si>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</si>
  <si>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</si>
  <si>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</si>
  <si>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</si>
  <si>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</si>
  <si>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</si>
  <si>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</si>
  <si>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</si>
  <si>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</si>
  <si>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</si>
  <si>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</si>
  <si>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</si>
  <si>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</si>
  <si>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</si>
  <si>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</si>
  <si>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</si>
  <si>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</si>
  <si>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</si>
  <si>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</si>
  <si>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</si>
  <si>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</si>
  <si>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</si>
  <si>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</si>
  <si>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</si>
  <si>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</si>
  <si>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</si>
  <si>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</si>
  <si>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</si>
  <si>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</si>
  <si>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</si>
  <si>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</si>
  <si>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</si>
  <si>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</si>
  <si>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</si>
  <si>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</si>
  <si>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</si>
  <si>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</si>
  <si>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</si>
  <si>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</si>
  <si>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</si>
  <si>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</si>
  <si>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</si>
  <si>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</si>
  <si>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</si>
  <si>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</si>
  <si>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</si>
  <si>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</si>
  <si>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</si>
  <si>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</si>
  <si>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</si>
  <si>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</si>
  <si>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</si>
  <si>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</si>
  <si>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</si>
  <si>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</si>
  <si>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</si>
  <si>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</si>
  <si>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</si>
  <si>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</si>
  <si>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</si>
  <si>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</si>
  <si>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</si>
  <si>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</si>
  <si>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</si>
  <si>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</si>
  <si>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</si>
  <si>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</si>
  <si>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</si>
  <si>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</si>
  <si>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</si>
  <si>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</si>
  <si>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</si>
  <si>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</si>
  <si>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</si>
  <si>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</si>
  <si>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</si>
  <si>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</si>
  <si>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</si>
  <si>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</si>
  <si>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</si>
  <si>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</si>
  <si>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</si>
  <si>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</si>
  <si>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</si>
  <si>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</si>
  <si>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</si>
  <si>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</si>
  <si>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</si>
  <si>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</si>
  <si>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</si>
  <si>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</si>
  <si>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</si>
  <si>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</si>
  <si>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</si>
  <si>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</si>
  <si>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</si>
  <si>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</si>
  <si>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</si>
  <si>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</si>
  <si>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</si>
  <si>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</si>
  <si>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</si>
  <si>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</si>
  <si>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</si>
  <si>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</si>
  <si>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</si>
  <si>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</si>
  <si>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</si>
  <si>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</si>
  <si>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</si>
  <si>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</si>
  <si>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</si>
  <si>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</si>
  <si>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</si>
  <si>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</si>
  <si>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</si>
  <si>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</si>
  <si>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</si>
  <si>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</si>
  <si>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</si>
  <si>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</si>
  <si>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</si>
  <si>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</si>
  <si>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</si>
  <si>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</si>
  <si>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</si>
  <si>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</si>
  <si>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</si>
  <si>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</si>
  <si>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</si>
  <si>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</si>
  <si>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</si>
  <si>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</si>
  <si>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</si>
  <si>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</si>
  <si>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</si>
  <si>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</si>
  <si>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</si>
  <si>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</si>
  <si>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</si>
  <si>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</si>
  <si>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</si>
  <si>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</si>
  <si>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</si>
  <si>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</si>
  <si>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</si>
  <si>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</si>
  <si>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</si>
  <si>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</si>
  <si>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</si>
  <si>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</si>
  <si>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</si>
  <si>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</si>
  <si>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</si>
  <si>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</si>
  <si>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</si>
  <si>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</si>
  <si>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</si>
  <si>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</si>
  <si>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</si>
  <si>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</si>
  <si>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</si>
  <si>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</si>
  <si>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</si>
  <si>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</si>
  <si>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</si>
  <si>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</si>
  <si>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</si>
  <si>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</si>
  <si>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</si>
  <si>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</si>
  <si>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</si>
  <si>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</si>
  <si>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</si>
  <si>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</si>
  <si>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</si>
  <si>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</si>
  <si>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</si>
  <si>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</si>
  <si>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</si>
  <si>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</si>
  <si>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</si>
  <si>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</si>
  <si>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</si>
  <si>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</si>
  <si>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</si>
  <si>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</si>
  <si>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</si>
  <si>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</si>
  <si>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</si>
  <si>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</si>
  <si>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</si>
  <si>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</si>
  <si>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</si>
  <si>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</si>
  <si>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</si>
  <si>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</si>
  <si>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</si>
  <si>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</si>
  <si>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</si>
  <si>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</si>
  <si>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</si>
  <si>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</si>
  <si>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</si>
  <si>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</si>
  <si>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</si>
  <si>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</si>
  <si>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</si>
  <si>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</si>
  <si>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</si>
  <si>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</si>
  <si>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</si>
  <si>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</si>
  <si>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</si>
  <si>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</si>
  <si>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</si>
  <si>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</si>
  <si>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</si>
  <si>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</si>
  <si>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</si>
  <si>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</si>
  <si>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</si>
  <si>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</si>
  <si>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</si>
  <si>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</si>
  <si>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</si>
  <si>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</si>
  <si>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</si>
  <si>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</si>
  <si>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</si>
  <si>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</si>
  <si>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</si>
  <si>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</si>
  <si>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</si>
  <si>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</si>
  <si>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</si>
  <si>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</si>
  <si>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</si>
  <si>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</si>
  <si>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</si>
  <si>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</si>
  <si>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</si>
  <si>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</si>
  <si>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</si>
  <si>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</si>
  <si>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</si>
  <si>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</si>
  <si>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</si>
  <si>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</si>
  <si>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</si>
  <si>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</si>
  <si>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</si>
  <si>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</si>
  <si>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</si>
  <si>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</si>
  <si>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</si>
  <si>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</si>
  <si>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</si>
  <si>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</si>
  <si>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</si>
  <si>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</si>
  <si>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</si>
  <si>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</si>
  <si>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</si>
  <si>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</si>
  <si>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</si>
  <si>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</si>
  <si>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</si>
  <si>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</si>
  <si>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</si>
  <si>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</si>
  <si>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</si>
  <si>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</si>
  <si>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</si>
  <si>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</si>
  <si>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</si>
  <si>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</si>
  <si>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</si>
  <si>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</si>
  <si>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</si>
  <si>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</si>
  <si>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</si>
  <si>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</si>
  <si>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</si>
  <si>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</si>
  <si>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</si>
  <si>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</si>
  <si>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</si>
  <si>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</si>
  <si>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</si>
  <si>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</si>
  <si>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</si>
  <si>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</si>
  <si>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</si>
  <si>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</si>
  <si>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</si>
  <si>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</si>
  <si>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</si>
  <si>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</si>
  <si>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</si>
  <si>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</si>
  <si>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</si>
  <si>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</si>
  <si>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</si>
  <si>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</si>
  <si>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</si>
  <si>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</si>
  <si>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</si>
  <si>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</si>
  <si>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</si>
  <si>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</si>
  <si>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</si>
  <si>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</si>
  <si>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</si>
  <si>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</si>
  <si>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</si>
  <si>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</si>
  <si>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</si>
  <si>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</si>
  <si>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</si>
  <si>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</si>
  <si>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</si>
  <si>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</si>
  <si>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</si>
  <si>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</si>
  <si>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</si>
  <si>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</si>
  <si>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</si>
  <si>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</si>
  <si>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</si>
  <si>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</si>
  <si>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</si>
  <si>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</si>
  <si>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</si>
  <si>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</si>
  <si>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</si>
  <si>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</si>
  <si>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</si>
  <si>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</si>
  <si>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</si>
  <si>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</si>
  <si>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</si>
  <si>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</si>
  <si>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</si>
  <si>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</si>
  <si>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</si>
  <si>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</si>
  <si>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</si>
  <si>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</si>
  <si>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</si>
  <si>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</si>
  <si>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</si>
  <si>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</si>
  <si>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</si>
  <si>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</si>
  <si>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</si>
  <si>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</si>
  <si>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</si>
  <si>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</si>
  <si>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</si>
  <si>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</si>
  <si>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</si>
  <si>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</si>
  <si>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</si>
  <si>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</si>
  <si>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</si>
  <si>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</si>
  <si>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</si>
  <si>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</si>
  <si>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</si>
  <si>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</si>
  <si>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</si>
  <si>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</si>
  <si>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</si>
  <si>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</si>
  <si>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</si>
  <si>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</si>
  <si>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</si>
  <si>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</si>
  <si>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</si>
  <si>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</si>
  <si>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</si>
  <si>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</si>
  <si>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</si>
  <si>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</si>
  <si>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</si>
  <si>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</si>
  <si>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</si>
  <si>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</si>
  <si>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</si>
  <si>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</si>
  <si>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</si>
  <si>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</si>
  <si>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</si>
  <si>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</si>
  <si>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</si>
  <si>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</si>
  <si>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</si>
  <si>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</si>
  <si>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</si>
  <si>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</si>
  <si>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</si>
  <si>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</si>
  <si>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</si>
  <si>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</si>
  <si>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</si>
  <si>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</si>
  <si>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</si>
  <si>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</si>
  <si>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</si>
  <si>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</si>
  <si>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</si>
  <si>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</si>
  <si>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</si>
  <si>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</si>
  <si>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</si>
  <si>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</si>
  <si>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</si>
  <si>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</si>
  <si>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</si>
  <si>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</si>
  <si>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</si>
  <si>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</si>
  <si>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</si>
  <si>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</si>
  <si>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</si>
  <si>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</si>
  <si>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</si>
  <si>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</si>
  <si>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</si>
  <si>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</si>
  <si>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</si>
  <si>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</si>
  <si>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</si>
  <si>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</si>
  <si>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</si>
  <si>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</si>
  <si>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</si>
  <si>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</si>
  <si>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</si>
  <si>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</si>
  <si>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</si>
  <si>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</si>
  <si>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</si>
  <si>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</si>
  <si>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</si>
  <si>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</si>
  <si>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</si>
  <si>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</si>
  <si>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</si>
  <si>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</si>
  <si>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</si>
  <si>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</si>
  <si>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</si>
  <si>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</si>
  <si>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</si>
  <si>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</si>
  <si>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</si>
  <si>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</si>
  <si>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</si>
  <si>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</si>
  <si>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</si>
  <si>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</si>
  <si>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</si>
  <si>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</si>
  <si>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</si>
  <si>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</si>
  <si>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</si>
  <si>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</si>
  <si>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</si>
  <si>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</si>
  <si>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</si>
  <si>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</si>
  <si>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</si>
  <si>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</si>
  <si>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</si>
  <si>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</si>
  <si>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</si>
  <si>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</si>
  <si>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</si>
  <si>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</si>
  <si>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</si>
  <si>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</si>
  <si>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</si>
  <si>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</si>
  <si>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</si>
  <si>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</si>
  <si>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</si>
  <si>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</si>
  <si>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</si>
  <si>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</si>
  <si>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</si>
  <si>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</si>
  <si>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</si>
  <si>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</si>
  <si>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</si>
  <si>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</si>
  <si>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</si>
  <si>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</si>
  <si>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</si>
  <si>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</si>
  <si>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</si>
  <si>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</si>
  <si>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</si>
  <si>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</si>
  <si>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</si>
  <si>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</si>
  <si>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</si>
  <si>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</si>
  <si>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</si>
  <si>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</si>
  <si>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</si>
  <si>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</si>
  <si>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</si>
  <si>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</si>
  <si>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</si>
  <si>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</si>
  <si>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</si>
  <si>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</si>
  <si>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</si>
  <si>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</si>
  <si>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</si>
  <si>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</si>
  <si>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</si>
  <si>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</si>
  <si>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</si>
  <si>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</si>
  <si>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</si>
  <si>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</si>
  <si>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</si>
  <si>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</si>
  <si>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</si>
  <si>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</si>
  <si>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</si>
  <si>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</si>
  <si>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</si>
  <si>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</si>
  <si>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</si>
  <si>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</si>
  <si>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</si>
  <si>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</si>
  <si>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</si>
  <si>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</si>
  <si>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</si>
  <si>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</si>
  <si>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</si>
  <si>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</si>
  <si>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</si>
  <si>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</si>
  <si>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</si>
  <si>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</si>
  <si>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</si>
  <si>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</si>
  <si>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</si>
  <si>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</si>
  <si>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</si>
  <si>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</si>
  <si>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</si>
  <si>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</si>
  <si>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</si>
  <si>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</si>
  <si>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</si>
  <si>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</si>
  <si>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</si>
  <si>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</si>
  <si>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</si>
  <si>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</si>
  <si>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</si>
  <si>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</si>
  <si>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</si>
  <si>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</si>
  <si>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</si>
  <si>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</si>
  <si>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</si>
  <si>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</si>
  <si>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</si>
  <si>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</si>
  <si>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</si>
  <si>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</si>
  <si>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</si>
  <si>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</si>
  <si>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</si>
  <si>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</si>
  <si>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</si>
  <si>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</si>
  <si>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</si>
  <si>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</si>
  <si>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</si>
  <si>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</si>
  <si>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</si>
  <si>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</si>
  <si>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</si>
  <si>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</si>
  <si>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</si>
  <si>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</si>
  <si>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</si>
  <si>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</si>
  <si>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</si>
  <si>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</si>
  <si>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</si>
  <si>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</si>
  <si>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</si>
  <si>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</si>
  <si>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</si>
  <si>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</si>
  <si>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</si>
  <si>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</si>
  <si>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</si>
  <si>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</si>
  <si>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</si>
  <si>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</si>
  <si>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</si>
  <si>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</si>
  <si>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</si>
  <si>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</si>
  <si>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</si>
  <si>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</si>
  <si>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</si>
  <si>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</si>
  <si>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</si>
  <si>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</si>
  <si>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</si>
  <si>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</si>
  <si>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</si>
  <si>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</si>
  <si>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</si>
  <si>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</si>
  <si>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</si>
  <si>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</si>
  <si>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</si>
  <si>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</si>
  <si>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</si>
  <si>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</si>
  <si>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</si>
  <si>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</si>
  <si>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</si>
  <si>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</si>
  <si>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</si>
  <si>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</si>
  <si>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</si>
  <si>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</si>
  <si>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</si>
  <si>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</si>
  <si>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</si>
  <si>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</si>
  <si>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</si>
  <si>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</si>
  <si>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</si>
  <si>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</si>
  <si>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</si>
  <si>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</si>
  <si>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</si>
  <si>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</si>
  <si>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</si>
  <si>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</si>
  <si>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</si>
  <si>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</si>
  <si>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</si>
  <si>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</si>
  <si>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</si>
  <si>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</si>
  <si>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</si>
  <si>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</si>
  <si>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</si>
  <si>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</si>
  <si>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</si>
  <si>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</si>
  <si>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</si>
  <si>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</si>
  <si>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</si>
  <si>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</si>
  <si>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</si>
  <si>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</si>
  <si>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</si>
  <si>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</si>
  <si>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</si>
  <si>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</si>
  <si>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</si>
  <si>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</si>
  <si>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</si>
  <si>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</si>
  <si>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</si>
  <si>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</si>
  <si>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</si>
  <si>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</si>
  <si>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</si>
  <si>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</si>
  <si>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</si>
  <si>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</si>
  <si>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</si>
  <si>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</si>
  <si>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</si>
  <si>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</si>
  <si>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</si>
  <si>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</si>
  <si>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</si>
  <si>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</si>
  <si>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</si>
  <si>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</si>
  <si>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</si>
  <si>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</si>
  <si>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</si>
  <si>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</si>
  <si>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</si>
  <si>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</si>
  <si>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</si>
  <si>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</si>
  <si>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</si>
  <si>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</si>
  <si>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</si>
  <si>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</si>
  <si>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</si>
  <si>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</si>
  <si>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</si>
  <si>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</si>
  <si>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</si>
  <si>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</si>
  <si>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</si>
  <si>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</si>
  <si>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</si>
  <si>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</si>
  <si>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</si>
  <si>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</si>
  <si>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</si>
  <si>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</si>
  <si>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</si>
  <si>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</si>
  <si>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</si>
  <si>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</si>
  <si>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</si>
  <si>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</si>
  <si>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</si>
  <si>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</si>
  <si>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</si>
  <si>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</si>
  <si>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</si>
  <si>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</si>
  <si>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</si>
  <si>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</si>
  <si>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</si>
  <si>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</si>
  <si>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</si>
  <si>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</si>
  <si>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</si>
  <si>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</si>
  <si>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</si>
  <si>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</si>
  <si>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</si>
  <si>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</si>
  <si>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</si>
  <si>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</si>
  <si>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</si>
  <si>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</si>
  <si>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</si>
  <si>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</si>
  <si>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</si>
  <si>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</si>
  <si>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</si>
  <si>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</si>
  <si>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</si>
  <si>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</si>
  <si>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</si>
  <si>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</si>
  <si>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</si>
  <si>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</si>
  <si>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</si>
  <si>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</si>
  <si>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</si>
  <si>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</si>
  <si>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</si>
  <si>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</si>
  <si>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</si>
  <si>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</si>
  <si>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</si>
  <si>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</si>
  <si>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</si>
  <si>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</si>
  <si>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</si>
  <si>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</si>
  <si>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</si>
  <si>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</si>
  <si>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</si>
  <si>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</si>
  <si>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</si>
  <si>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</si>
  <si>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</si>
  <si>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</si>
  <si>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</si>
  <si>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</si>
  <si>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</si>
  <si>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</si>
  <si>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</si>
  <si>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</si>
  <si>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</si>
  <si>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</si>
  <si>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</si>
  <si>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</si>
  <si>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</si>
  <si>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</si>
  <si>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</si>
  <si>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</si>
  <si>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</si>
  <si>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</si>
  <si>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</si>
  <si>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</si>
  <si>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</si>
  <si>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</si>
  <si>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</si>
  <si>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</si>
  <si>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</si>
  <si>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</si>
  <si>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</si>
  <si>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</si>
  <si>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</si>
  <si>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</si>
  <si>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</si>
  <si>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</si>
  <si>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</si>
  <si>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</si>
  <si>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</si>
  <si>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</si>
  <si>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</si>
  <si>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</si>
  <si>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</si>
  <si>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</si>
  <si>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</si>
  <si>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</si>
  <si>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</si>
  <si>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</si>
  <si>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</si>
  <si>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</si>
  <si>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</si>
  <si>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</si>
  <si>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</si>
  <si>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</si>
  <si>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</si>
  <si>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</si>
  <si>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</si>
  <si>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</si>
  <si>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</si>
  <si>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</si>
  <si>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</si>
  <si>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</si>
  <si>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</si>
  <si>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</si>
  <si>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</si>
  <si>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</si>
  <si>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</si>
  <si>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</si>
  <si>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</si>
  <si>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</si>
  <si>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</si>
  <si>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</si>
  <si>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</si>
  <si>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</si>
  <si>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</si>
  <si>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</si>
  <si>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</si>
  <si>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</si>
  <si>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</si>
  <si>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</si>
  <si>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</si>
  <si>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</si>
  <si>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</si>
  <si>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</si>
  <si>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</si>
  <si>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</si>
  <si>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</si>
  <si>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</si>
  <si>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</si>
  <si>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</si>
  <si>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</si>
  <si>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</si>
  <si>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</si>
  <si>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</si>
  <si>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</si>
  <si>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</si>
  <si>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</si>
  <si>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</si>
  <si>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</si>
  <si>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</si>
  <si>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</si>
  <si>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</si>
  <si>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</si>
  <si>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</si>
  <si>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</si>
  <si>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</si>
  <si>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</si>
  <si>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</si>
  <si>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</si>
  <si>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</si>
  <si>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</si>
  <si>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</si>
  <si>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</si>
  <si>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</si>
  <si>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</si>
  <si>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</si>
  <si>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</si>
  <si>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</si>
  <si>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</si>
  <si>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</si>
  <si>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</si>
  <si>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</si>
  <si>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</si>
  <si>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</si>
  <si>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</si>
  <si>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</si>
  <si>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</si>
  <si>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</si>
  <si>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</si>
  <si>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</si>
  <si>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</si>
  <si>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</si>
  <si>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</si>
  <si>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</si>
  <si>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</si>
  <si>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</si>
  <si>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</si>
  <si>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</si>
  <si>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</si>
  <si>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</si>
  <si>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</si>
  <si>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</si>
  <si>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</si>
  <si>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</si>
  <si>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</si>
  <si>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</si>
  <si>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</si>
  <si>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</si>
  <si>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</si>
  <si>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</si>
  <si>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</si>
  <si>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</si>
  <si>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</si>
  <si>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</si>
  <si>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</si>
  <si>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</si>
  <si>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</si>
  <si>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</si>
  <si>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</si>
  <si>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</si>
  <si>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</si>
  <si>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</si>
  <si>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</si>
  <si>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</si>
  <si>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</si>
  <si>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</si>
  <si>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</si>
  <si>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</si>
  <si>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</si>
  <si>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</si>
  <si>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</si>
  <si>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</si>
  <si>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</si>
  <si>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</si>
  <si>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</si>
  <si>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</si>
  <si>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</si>
  <si>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</si>
  <si>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</si>
  <si>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</si>
  <si>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</si>
  <si>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</si>
  <si>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</si>
  <si>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</si>
  <si>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</si>
  <si>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</si>
  <si>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</si>
  <si>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</si>
  <si>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</si>
  <si>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</si>
  <si>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</si>
  <si>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</si>
  <si>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</si>
  <si>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</si>
  <si>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</si>
  <si>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</si>
  <si>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</si>
  <si>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</si>
  <si>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</si>
  <si>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</si>
  <si>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</si>
  <si>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</si>
  <si>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</si>
  <si>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</si>
  <si>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</si>
  <si>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</si>
  <si>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</si>
  <si>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</si>
  <si>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</si>
  <si>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</si>
  <si>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</si>
  <si>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</si>
  <si>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</si>
  <si>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</si>
  <si>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</si>
  <si>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</si>
  <si>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</si>
  <si>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</si>
  <si>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</si>
  <si>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</si>
  <si>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</si>
  <si>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</si>
  <si>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</si>
  <si>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</si>
  <si>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</si>
  <si>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</si>
  <si>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</si>
  <si>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</si>
  <si>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</si>
  <si>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</si>
  <si>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</si>
  <si>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</si>
  <si>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</si>
  <si>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</si>
  <si>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</si>
  <si>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</si>
  <si>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</si>
  <si>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</si>
  <si>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</si>
  <si>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</si>
  <si>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</si>
  <si>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</si>
  <si>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</si>
  <si>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</si>
  <si>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</si>
  <si>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</si>
  <si>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</si>
  <si>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</si>
  <si>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</si>
  <si>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</si>
  <si>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</si>
  <si>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</si>
  <si>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</si>
  <si>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</si>
  <si>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</si>
  <si>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</si>
  <si>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</si>
  <si>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</si>
  <si>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</si>
  <si>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</si>
  <si>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</si>
  <si>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</si>
  <si>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</si>
  <si>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</si>
  <si>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</si>
  <si>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</si>
  <si>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</si>
  <si>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</si>
  <si>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</si>
  <si>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</si>
  <si>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</si>
  <si>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</si>
  <si>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</si>
  <si>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</si>
  <si>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</si>
  <si>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</si>
  <si>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</si>
  <si>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</si>
  <si>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</si>
  <si>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</si>
  <si>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</si>
  <si>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</si>
  <si>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</si>
  <si>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</si>
  <si>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</si>
  <si>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</si>
  <si>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</si>
  <si>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</si>
  <si>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</si>
  <si>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</si>
  <si>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</si>
  <si>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</si>
  <si>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</si>
  <si>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</si>
  <si>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</si>
  <si>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</si>
  <si>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</si>
  <si>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</si>
  <si>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</si>
  <si>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</si>
  <si>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</si>
  <si>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</si>
  <si>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</si>
  <si>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</si>
  <si>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</si>
  <si>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</si>
  <si>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</si>
  <si>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</si>
  <si>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</si>
  <si>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</si>
  <si>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</si>
  <si>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</si>
  <si>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</si>
  <si>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</si>
  <si>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</si>
  <si>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</si>
  <si>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</si>
  <si>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</si>
  <si>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</si>
  <si>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</si>
  <si>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</si>
  <si>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</si>
  <si>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</si>
  <si>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</si>
  <si>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</si>
  <si>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</si>
  <si>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</si>
  <si>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</si>
  <si>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</si>
  <si>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</si>
  <si>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</si>
  <si>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</si>
  <si>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</si>
  <si>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</si>
  <si>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</si>
  <si>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</si>
  <si>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</si>
  <si>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</si>
  <si>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</si>
  <si>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</si>
  <si>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</si>
  <si>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</si>
  <si>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</si>
  <si>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</si>
  <si>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</si>
  <si>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</si>
  <si>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</si>
  <si>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</si>
  <si>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</si>
  <si>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</si>
  <si>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</si>
  <si>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</si>
  <si>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</si>
  <si>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</si>
  <si>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</si>
  <si>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</si>
  <si>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</si>
  <si>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</si>
  <si>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</si>
  <si>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</si>
  <si>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</si>
  <si>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</si>
  <si>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</si>
  <si>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</si>
  <si>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</si>
  <si>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</si>
  <si>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</si>
  <si>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</si>
  <si>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</si>
  <si>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</si>
  <si>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</si>
  <si>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</si>
  <si>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</si>
  <si>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</si>
  <si>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</si>
  <si>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</si>
  <si>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</si>
  <si>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</si>
  <si>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</si>
  <si>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</si>
  <si>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</si>
  <si>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</si>
  <si>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</si>
  <si>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</si>
  <si>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</si>
  <si>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</si>
  <si>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</si>
  <si>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</si>
  <si>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</si>
  <si>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</si>
  <si>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</si>
  <si>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</si>
  <si>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</si>
  <si>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</si>
  <si>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</si>
  <si>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</si>
  <si>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</si>
  <si>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</si>
  <si>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</si>
  <si>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</si>
  <si>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</si>
  <si>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</si>
  <si>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</si>
  <si>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</si>
  <si>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</si>
  <si>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</si>
  <si>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</si>
  <si>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</si>
  <si>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</si>
  <si>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</si>
  <si>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</si>
  <si>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</si>
  <si>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</si>
  <si>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</si>
  <si>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</si>
  <si>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</si>
  <si>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</si>
  <si>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</si>
  <si>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</si>
  <si>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</si>
  <si>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</si>
  <si>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</si>
  <si>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</si>
  <si>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</si>
  <si>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</si>
  <si>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</si>
  <si>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</si>
  <si>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</si>
  <si>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</si>
  <si>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</si>
  <si>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</si>
  <si>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</si>
  <si>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</si>
  <si>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</si>
  <si>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</si>
  <si>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</si>
  <si>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</si>
  <si>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</si>
  <si>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</si>
  <si>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</si>
  <si>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</si>
  <si>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</si>
  <si>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</si>
  <si>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</si>
  <si>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</si>
  <si>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</si>
  <si>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</si>
  <si>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</si>
  <si>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</si>
  <si>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</si>
  <si>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</si>
  <si>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</si>
  <si>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</si>
  <si>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</si>
  <si>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</si>
  <si>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</si>
  <si>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</si>
  <si>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</si>
  <si>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</si>
  <si>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</si>
  <si>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</si>
  <si>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</si>
  <si>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</si>
  <si>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</si>
  <si>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</si>
  <si>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</si>
  <si>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</si>
  <si>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</si>
  <si>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</si>
  <si>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</si>
  <si>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</si>
  <si>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</si>
  <si>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</si>
  <si>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</si>
  <si>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</si>
  <si>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</si>
  <si>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</si>
  <si>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</si>
  <si>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</si>
  <si>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</si>
  <si>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</si>
  <si>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</si>
  <si>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</si>
  <si>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</si>
  <si>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</si>
  <si>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</si>
  <si>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</si>
  <si>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</si>
  <si>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</si>
  <si>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</si>
  <si>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</si>
  <si>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</si>
  <si>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</si>
  <si>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</si>
  <si>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</si>
  <si>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</si>
  <si>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</si>
  <si>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</si>
  <si>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</si>
  <si>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</si>
  <si>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</si>
  <si>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</si>
  <si>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</si>
  <si>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</si>
  <si>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</si>
  <si>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</si>
  <si>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</si>
  <si>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</si>
  <si>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</si>
  <si>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</si>
  <si>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</si>
  <si>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</si>
  <si>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</si>
  <si>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</si>
  <si>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</si>
  <si>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</si>
  <si>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</si>
  <si>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</si>
  <si>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</si>
  <si>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</si>
  <si>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</si>
  <si>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</si>
  <si>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</si>
  <si>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</si>
  <si>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</si>
  <si>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</si>
  <si>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</si>
  <si>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</si>
  <si>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</si>
  <si>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</si>
  <si>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</si>
  <si>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</si>
  <si>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</si>
  <si>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</si>
  <si>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</si>
  <si>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</si>
  <si>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</si>
  <si>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</si>
  <si>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</si>
  <si>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</si>
  <si>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</si>
  <si>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</si>
  <si>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</si>
  <si>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</si>
  <si>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</si>
  <si>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</si>
  <si>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</si>
  <si>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</si>
  <si>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</si>
  <si>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</si>
  <si>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</si>
  <si>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</si>
  <si>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</si>
  <si>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</si>
  <si>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</si>
  <si>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</si>
  <si>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</si>
  <si>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</si>
  <si>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</si>
  <si>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</si>
  <si>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</si>
  <si>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</si>
  <si>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</si>
  <si>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</si>
  <si>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</si>
  <si>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</si>
  <si>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</si>
  <si>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</si>
  <si>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</si>
  <si>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</si>
  <si>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</si>
  <si>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</si>
  <si>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</si>
  <si>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</si>
  <si>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</si>
  <si>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</si>
  <si>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</si>
  <si>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</si>
  <si>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</si>
  <si>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</si>
  <si>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</si>
  <si>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</si>
  <si>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</si>
  <si>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</si>
  <si>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</si>
  <si>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</si>
  <si>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</si>
  <si>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</si>
  <si>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</si>
  <si>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</si>
  <si>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</si>
  <si>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</si>
  <si>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</si>
  <si>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</si>
  <si>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</si>
  <si>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</si>
  <si>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</si>
  <si>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</si>
  <si>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</si>
  <si>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</si>
  <si>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</si>
  <si>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</si>
  <si>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</si>
  <si>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</si>
  <si>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</si>
  <si>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</si>
  <si>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</si>
  <si>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</si>
  <si>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</si>
  <si>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</si>
  <si>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</si>
  <si>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</si>
  <si>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</si>
  <si>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</si>
  <si>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</si>
  <si>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</si>
  <si>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</si>
  <si>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</si>
  <si>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</si>
  <si>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</si>
  <si>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</si>
  <si>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</si>
  <si>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</si>
  <si>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</si>
  <si>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</si>
  <si>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</si>
  <si>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</si>
  <si>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</si>
  <si>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</si>
  <si>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</si>
  <si>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</si>
  <si>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</si>
  <si>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</si>
  <si>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</si>
  <si>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</si>
  <si>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</si>
  <si>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</si>
  <si>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</si>
  <si>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</si>
  <si>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</si>
  <si>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</si>
  <si>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</si>
  <si>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</si>
  <si>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</si>
  <si>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</si>
  <si>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</si>
  <si>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</si>
  <si>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</si>
  <si>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</si>
  <si>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</si>
  <si>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</si>
  <si>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</si>
  <si>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</si>
  <si>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</si>
  <si>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</si>
  <si>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</si>
  <si>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</si>
  <si>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</si>
  <si>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</si>
  <si>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</si>
  <si>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</si>
  <si>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</si>
  <si>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</si>
  <si>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</si>
  <si>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</si>
  <si>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</si>
  <si>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</si>
  <si>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</si>
  <si>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</si>
  <si>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</si>
  <si>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</si>
  <si>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</si>
  <si>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</si>
  <si>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</si>
  <si>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</si>
  <si>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</si>
  <si>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</si>
  <si>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</si>
  <si>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</si>
  <si>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</si>
  <si>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</si>
  <si>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</si>
  <si>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</si>
  <si>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</si>
  <si>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</si>
  <si>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</si>
  <si>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</si>
  <si>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</si>
  <si>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</si>
  <si>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</si>
  <si>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</si>
  <si>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</si>
  <si>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</si>
  <si>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</si>
  <si>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</si>
  <si>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</si>
  <si>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</si>
  <si>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</si>
  <si>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</si>
  <si>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</si>
  <si>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</si>
  <si>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</si>
  <si>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</si>
  <si>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</si>
  <si>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</si>
  <si>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</si>
  <si>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</si>
  <si>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</si>
  <si>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</si>
  <si>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</si>
  <si>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</si>
  <si>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</si>
  <si>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</si>
  <si>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</si>
  <si>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</si>
  <si>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</si>
  <si>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</si>
  <si>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</si>
  <si>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</si>
  <si>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</si>
  <si>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</si>
  <si>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</si>
  <si>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</si>
  <si>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</si>
  <si>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</si>
  <si>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</si>
  <si>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</si>
  <si>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</si>
  <si>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</si>
  <si>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</si>
  <si>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</si>
  <si>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</si>
  <si>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</si>
  <si>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</si>
  <si>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</si>
  <si>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</si>
  <si>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</si>
  <si>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</si>
  <si>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</si>
  <si>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</si>
  <si>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</si>
  <si>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</si>
  <si>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</si>
  <si>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</si>
  <si>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</si>
  <si>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</si>
  <si>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</si>
  <si>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</si>
  <si>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</si>
  <si>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</si>
  <si>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</si>
  <si>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</si>
  <si>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</si>
  <si>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</si>
  <si>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</si>
  <si>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</si>
  <si>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</si>
  <si>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</si>
  <si>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</si>
  <si>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</si>
  <si>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</si>
  <si>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</si>
  <si>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</si>
  <si>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</si>
  <si>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</si>
  <si>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</si>
  <si>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</si>
  <si>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</si>
  <si>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</si>
  <si>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</si>
  <si>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</si>
  <si>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</si>
  <si>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</si>
  <si>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</si>
  <si>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</si>
  <si>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</si>
  <si>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</si>
  <si>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</si>
  <si>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</si>
  <si>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</si>
  <si>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</si>
  <si>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</si>
  <si>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</si>
  <si>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</si>
  <si>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</si>
  <si>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</si>
  <si>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</si>
  <si>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</si>
  <si>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</si>
  <si>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</si>
  <si>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</si>
  <si>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</si>
  <si>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</si>
  <si>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</si>
  <si>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</si>
  <si>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</si>
  <si>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</si>
  <si>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</si>
  <si>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</si>
  <si>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</si>
  <si>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</si>
  <si>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</si>
  <si>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</si>
  <si>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</si>
  <si>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</si>
  <si>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</si>
  <si>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</si>
  <si>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</si>
  <si>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</si>
  <si>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</si>
  <si>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</si>
  <si>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</si>
  <si>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</si>
  <si>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</si>
  <si>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</si>
  <si>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</si>
  <si>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</si>
  <si>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</si>
  <si>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</si>
  <si>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</si>
  <si>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</si>
  <si>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</si>
  <si>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</si>
  <si>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</si>
  <si>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</si>
  <si>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</si>
  <si>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</si>
  <si>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</si>
  <si>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</si>
  <si>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</si>
  <si>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</si>
  <si>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</si>
  <si>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</si>
  <si>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</si>
  <si>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</si>
  <si>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</si>
  <si>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</si>
  <si>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</si>
  <si>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</si>
  <si>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</si>
  <si>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</si>
  <si>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</si>
  <si>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</si>
  <si>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</si>
  <si>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</si>
  <si>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</si>
  <si>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</si>
  <si>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</si>
  <si>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</si>
  <si>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</si>
  <si>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</si>
  <si>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</si>
  <si>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</si>
  <si>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</si>
  <si>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</si>
  <si>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</si>
  <si>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</si>
  <si>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</si>
  <si>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</si>
  <si>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</si>
  <si>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</si>
  <si>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</si>
  <si>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</si>
  <si>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</si>
  <si>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</si>
  <si>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</si>
  <si>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</si>
  <si>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</si>
  <si>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</si>
  <si>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</si>
  <si>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</si>
  <si>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</si>
  <si>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</si>
  <si>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</si>
  <si>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</si>
  <si>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</si>
  <si>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</si>
  <si>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</si>
  <si>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</si>
  <si>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</si>
  <si>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</si>
  <si>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</si>
  <si>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</si>
  <si>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</si>
  <si>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</si>
  <si>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</si>
  <si>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</si>
  <si>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</si>
  <si>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</si>
  <si>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</si>
  <si>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</si>
  <si>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</si>
  <si>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</si>
  <si>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</si>
  <si>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</si>
  <si>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</si>
  <si>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</si>
  <si>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</si>
  <si>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</si>
  <si>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</si>
  <si>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</si>
  <si>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</si>
  <si>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</si>
  <si>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</si>
  <si>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</si>
  <si>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</si>
  <si>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</si>
  <si>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</si>
  <si>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</si>
  <si>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</si>
  <si>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</si>
  <si>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</si>
  <si>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</si>
  <si>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</si>
  <si>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</si>
  <si>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</si>
  <si>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</si>
  <si>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</si>
  <si>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</si>
  <si>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</si>
  <si>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</si>
  <si>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</si>
  <si>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</si>
  <si>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</si>
  <si>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</si>
  <si>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</si>
  <si>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</si>
  <si>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</si>
  <si>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</si>
  <si>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</si>
  <si>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</si>
  <si>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</si>
  <si>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</si>
  <si>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</si>
  <si>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</si>
  <si>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</si>
  <si>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</si>
  <si>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</si>
  <si>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</si>
  <si>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</si>
  <si>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</si>
  <si>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</si>
  <si>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</si>
  <si>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</si>
  <si>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</si>
  <si>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</si>
  <si>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</si>
  <si>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</si>
  <si>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</si>
  <si>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</si>
  <si>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</si>
  <si>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</si>
  <si>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</si>
  <si>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</si>
  <si>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</si>
  <si>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</si>
  <si>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</si>
  <si>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</si>
  <si>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</si>
  <si>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</si>
  <si>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</si>
  <si>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</si>
  <si>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</si>
  <si>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</si>
  <si>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</si>
  <si>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</si>
  <si>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</si>
  <si>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</si>
  <si>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</si>
  <si>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</si>
  <si>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</si>
  <si>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</si>
  <si>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</si>
  <si>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</si>
  <si>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</si>
  <si>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</si>
  <si>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</si>
  <si>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</si>
  <si>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</si>
  <si>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</si>
  <si>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</si>
  <si>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</si>
  <si>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</si>
  <si>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</si>
  <si>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</si>
  <si>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</si>
  <si>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</si>
  <si>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</si>
  <si>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</si>
  <si>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</si>
  <si>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</si>
  <si>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</si>
  <si>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</si>
  <si>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</si>
  <si>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</si>
  <si>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</si>
  <si>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</si>
  <si>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</si>
  <si>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</si>
  <si>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</si>
  <si>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</si>
  <si>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</si>
  <si>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</si>
  <si>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</si>
  <si>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</si>
  <si>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</si>
  <si>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</si>
  <si>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</si>
  <si>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</si>
  <si>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</si>
  <si>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</si>
  <si>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</si>
  <si>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</si>
  <si>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</si>
  <si>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</si>
  <si>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</si>
  <si>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</si>
  <si>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</si>
  <si>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</si>
  <si>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</si>
  <si>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</si>
  <si>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</si>
  <si>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</si>
  <si>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</si>
  <si>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</si>
  <si>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</si>
  <si>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</si>
  <si>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</si>
  <si>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</si>
  <si>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</si>
  <si>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</si>
  <si>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</si>
  <si>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</si>
  <si>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</si>
  <si>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</si>
  <si>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</si>
  <si>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</si>
  <si>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</si>
  <si>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</si>
  <si>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</si>
  <si>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</si>
  <si>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</si>
  <si>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</si>
  <si>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</si>
  <si>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</si>
  <si>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</si>
  <si>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</si>
  <si>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</si>
  <si>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</si>
  <si>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</si>
  <si>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</si>
  <si>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</si>
  <si>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</si>
  <si>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</si>
  <si>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</si>
  <si>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</si>
  <si>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</si>
  <si>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</si>
  <si>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</si>
  <si>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</si>
  <si>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</si>
  <si>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</si>
  <si>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</si>
  <si>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</si>
  <si>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</si>
  <si>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</si>
  <si>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</si>
  <si>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</si>
  <si>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</si>
  <si>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</si>
  <si>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</si>
  <si>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</si>
  <si>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</si>
  <si>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</si>
  <si>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</si>
  <si>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</si>
  <si>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</si>
  <si>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</si>
  <si>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</si>
  <si>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</si>
  <si>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</si>
  <si>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</si>
  <si>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</si>
  <si>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</si>
  <si>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</si>
  <si>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</si>
  <si>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</si>
  <si>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</si>
  <si>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</si>
  <si>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</si>
  <si>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</si>
  <si>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</si>
  <si>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</si>
  <si>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</si>
  <si>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</si>
  <si>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</si>
  <si>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</si>
  <si>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</si>
  <si>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</si>
  <si>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</si>
  <si>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</si>
  <si>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</si>
  <si>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</si>
  <si>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</si>
  <si>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</si>
  <si>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</si>
  <si>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</si>
  <si>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</si>
  <si>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</si>
  <si>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</si>
  <si>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</si>
  <si>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</si>
  <si>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</si>
  <si>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</si>
  <si>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</si>
  <si>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</si>
  <si>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</si>
  <si>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</si>
  <si>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</si>
  <si>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</si>
  <si>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</si>
  <si>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</si>
  <si>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</si>
  <si>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</si>
  <si>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</si>
  <si>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</si>
  <si>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</si>
  <si>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</si>
  <si>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</si>
  <si>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</si>
  <si>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</si>
  <si>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</si>
  <si>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</si>
  <si>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</si>
  <si>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</si>
  <si>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</si>
  <si>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</si>
  <si>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</si>
  <si>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</si>
  <si>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</si>
  <si>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</si>
  <si>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</si>
  <si>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</si>
  <si>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</si>
  <si>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</si>
  <si>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</si>
  <si>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</si>
  <si>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</si>
  <si>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</si>
  <si>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</si>
  <si>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</si>
  <si>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</si>
  <si>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</si>
  <si>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</si>
  <si>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</si>
  <si>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</si>
  <si>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</si>
  <si>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</si>
  <si>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</si>
  <si>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</si>
  <si>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</si>
  <si>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</si>
  <si>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</si>
  <si>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</si>
  <si>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</si>
  <si>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</si>
  <si>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</si>
  <si>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</si>
  <si>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</si>
  <si>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</si>
  <si>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</si>
  <si>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</si>
  <si>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</si>
  <si>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</si>
  <si>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</si>
  <si>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</si>
  <si>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</si>
  <si>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</si>
  <si>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</si>
  <si>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</si>
  <si>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</si>
  <si>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</si>
  <si>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</si>
  <si>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</si>
  <si>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</si>
  <si>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</si>
  <si>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</si>
  <si>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</si>
  <si>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</si>
  <si>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</si>
  <si>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</si>
  <si>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</si>
  <si>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</si>
  <si>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</si>
  <si>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</si>
  <si>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</si>
  <si>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</si>
  <si>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</si>
  <si>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</si>
  <si>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</si>
  <si>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</si>
  <si>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</si>
  <si>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</si>
  <si>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</si>
  <si>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</si>
  <si>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</si>
  <si>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</si>
  <si>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</si>
  <si>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</si>
  <si>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</si>
  <si>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</si>
  <si>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</si>
  <si>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</si>
  <si>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</si>
  <si>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</si>
  <si>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</si>
  <si>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</si>
  <si>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</si>
  <si>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</si>
  <si>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</si>
  <si>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</si>
  <si>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</si>
  <si>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</si>
  <si>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</si>
  <si>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</si>
  <si>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</si>
  <si>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</si>
  <si>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</si>
  <si>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</si>
  <si>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</si>
  <si>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</si>
  <si>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</si>
  <si>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</si>
  <si>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</si>
  <si>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</si>
  <si>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</si>
  <si>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</si>
  <si>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</si>
  <si>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</si>
  <si>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</si>
  <si>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</si>
  <si>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</si>
  <si>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</si>
  <si>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</si>
  <si>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</si>
  <si>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</si>
  <si>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</si>
  <si>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</si>
  <si>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</si>
  <si>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</si>
  <si>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</si>
  <si>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</si>
  <si>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</si>
  <si>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</si>
  <si>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</si>
  <si>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</si>
  <si>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</si>
  <si>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</si>
  <si>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</si>
  <si>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</si>
  <si>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</si>
  <si>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</si>
  <si>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</si>
  <si>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</si>
  <si>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</si>
  <si>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</si>
  <si>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</si>
  <si>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</si>
  <si>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</si>
  <si>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</si>
  <si>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</si>
  <si>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</si>
  <si>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</si>
  <si>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</si>
  <si>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</si>
  <si>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</si>
  <si>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</si>
  <si>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</si>
  <si>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</si>
  <si>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</si>
  <si>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</si>
  <si>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</si>
  <si>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</si>
  <si>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</si>
  <si>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</si>
  <si>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</si>
  <si>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</si>
  <si>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</si>
  <si>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</si>
  <si>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</si>
  <si>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</si>
  <si>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</si>
  <si>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</si>
  <si>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</si>
  <si>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</si>
  <si>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</si>
  <si>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</si>
  <si>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</si>
  <si>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</si>
  <si>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</si>
  <si>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</si>
  <si>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</si>
  <si>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</si>
  <si>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</si>
  <si>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</si>
  <si>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</si>
  <si>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</si>
  <si>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</si>
  <si>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</si>
  <si>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</si>
  <si>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</si>
  <si>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</si>
  <si>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</si>
  <si>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</si>
  <si>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</si>
  <si>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</si>
  <si>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</si>
  <si>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</si>
  <si>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</si>
  <si>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</si>
  <si>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</si>
  <si>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</si>
  <si>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</si>
  <si>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</si>
  <si>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</si>
  <si>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</si>
  <si>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</si>
  <si>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</si>
  <si>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</si>
  <si>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</si>
  <si>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</si>
  <si>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</si>
  <si>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</si>
  <si>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</si>
  <si>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</si>
  <si>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</si>
  <si>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</si>
  <si>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</si>
  <si>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</si>
  <si>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</si>
  <si>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</si>
  <si>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</si>
  <si>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</si>
  <si>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</si>
  <si>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</si>
  <si>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</si>
  <si>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</si>
  <si>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</si>
  <si>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</si>
  <si>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</si>
  <si>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</si>
  <si>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</si>
  <si>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</si>
  <si>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</si>
  <si>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</si>
  <si>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</si>
  <si>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</si>
  <si>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</si>
  <si>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</si>
  <si>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</si>
  <si>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</si>
  <si>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</si>
  <si>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</si>
  <si>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</si>
  <si>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</si>
  <si>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</si>
  <si>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</si>
  <si>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</si>
  <si>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</si>
  <si>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</si>
  <si>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</si>
  <si>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</si>
  <si>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</si>
  <si>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</si>
  <si>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</si>
  <si>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</si>
  <si>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</si>
  <si>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</si>
  <si>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</si>
  <si>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</si>
  <si>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</si>
  <si>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</si>
  <si>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</si>
  <si>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</si>
  <si>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</si>
  <si>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</si>
  <si>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</si>
  <si>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</si>
  <si>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</si>
  <si>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</si>
  <si>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</si>
  <si>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</si>
  <si>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</si>
  <si>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</si>
  <si>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</si>
  <si>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</si>
  <si>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</si>
  <si>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</si>
  <si>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</si>
  <si>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</si>
  <si>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</si>
  <si>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</si>
  <si>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</si>
  <si>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</si>
  <si>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</si>
  <si>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</si>
  <si>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</si>
  <si>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</si>
  <si>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</si>
  <si>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</si>
  <si>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</si>
  <si>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</si>
  <si>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</si>
  <si>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</si>
  <si>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</si>
  <si>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</si>
  <si>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</si>
  <si>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</si>
  <si>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</si>
  <si>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</si>
  <si>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</si>
  <si>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</si>
  <si>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</si>
  <si>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</si>
  <si>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</si>
  <si>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</si>
  <si>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</si>
  <si>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</si>
  <si>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</si>
  <si>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</si>
  <si>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</si>
  <si>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</si>
  <si>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</si>
  <si>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</si>
  <si>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</si>
  <si>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</si>
  <si>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</si>
  <si>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</si>
  <si>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</si>
  <si>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</si>
  <si>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</si>
  <si>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</si>
  <si>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</si>
  <si>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</si>
  <si>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</si>
  <si>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</si>
  <si>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</si>
  <si>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</si>
  <si>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</si>
  <si>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</si>
  <si>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</si>
  <si>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</si>
  <si>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</si>
  <si>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</si>
  <si>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</si>
  <si>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</si>
  <si>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</si>
  <si>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</si>
  <si>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</si>
  <si>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</si>
  <si>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</si>
  <si>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</si>
  <si>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</si>
  <si>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</si>
  <si>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</si>
  <si>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</si>
  <si>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</si>
  <si>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</si>
  <si>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</si>
  <si>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</si>
  <si>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</si>
  <si>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</si>
  <si>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</si>
  <si>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</si>
  <si>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</si>
  <si>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</si>
  <si>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</si>
  <si>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</si>
  <si>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</si>
  <si>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</si>
  <si>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</si>
  <si>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</si>
  <si>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</si>
  <si>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</si>
  <si>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</si>
  <si>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</si>
  <si>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</si>
  <si>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</si>
  <si>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</si>
  <si>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</si>
  <si>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</si>
  <si>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</si>
  <si>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</si>
  <si>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</si>
  <si>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</si>
  <si>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</si>
  <si>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</si>
  <si>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</si>
  <si>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</si>
  <si>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</si>
  <si>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</si>
  <si>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</si>
  <si>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</si>
  <si>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</si>
  <si>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</si>
  <si>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</si>
  <si>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</si>
  <si>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</si>
  <si>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</si>
  <si>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</si>
  <si>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</si>
  <si>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</si>
  <si>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</si>
  <si>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</si>
  <si>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</si>
  <si>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</si>
  <si>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</si>
  <si>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</si>
  <si>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</si>
  <si>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</si>
  <si>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</si>
  <si>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</si>
  <si>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</si>
  <si>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</si>
  <si>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</si>
  <si>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</si>
  <si>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</si>
  <si>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</si>
  <si>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</si>
  <si>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</si>
  <si>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</si>
  <si>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</si>
  <si>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</si>
  <si>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</si>
  <si>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</si>
  <si>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</si>
  <si>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</si>
  <si>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</si>
  <si>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</si>
  <si>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</si>
  <si>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</si>
  <si>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</si>
  <si>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</si>
  <si>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</si>
  <si>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</si>
  <si>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</si>
  <si>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</si>
  <si>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</si>
  <si>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</si>
  <si>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</si>
  <si>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</si>
  <si>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</si>
  <si>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</si>
  <si>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</si>
  <si>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</si>
  <si>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</si>
  <si>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</si>
  <si>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</si>
  <si>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</si>
  <si>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</si>
  <si>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</si>
  <si>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</si>
  <si>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</si>
  <si>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</si>
  <si>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</si>
  <si>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</si>
  <si>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</si>
  <si>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</si>
  <si>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</si>
  <si>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</si>
  <si>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</si>
  <si>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</si>
  <si>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</si>
  <si>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</si>
  <si>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</si>
  <si>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</si>
  <si>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</si>
  <si>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</si>
  <si>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</si>
  <si>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</si>
  <si>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</si>
  <si>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</si>
  <si>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</si>
  <si>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</si>
  <si>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</si>
  <si>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</si>
  <si>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</si>
  <si>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</si>
  <si>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</si>
  <si>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</si>
  <si>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</si>
  <si>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</si>
  <si>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</si>
  <si>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</si>
  <si>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</si>
  <si>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</si>
  <si>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</si>
  <si>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</si>
  <si>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</si>
  <si>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</si>
  <si>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</si>
  <si>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</si>
  <si>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</si>
  <si>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</si>
  <si>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</si>
  <si>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</si>
  <si>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</si>
  <si>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</si>
  <si>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</si>
  <si>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</si>
  <si>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</si>
  <si>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</si>
  <si>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</si>
  <si>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</si>
  <si>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</si>
  <si>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</si>
  <si>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</si>
  <si>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</si>
  <si>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</si>
  <si>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</si>
  <si>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</si>
  <si>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</si>
  <si>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</si>
  <si>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</si>
  <si>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</si>
  <si>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</si>
  <si>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</si>
  <si>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</si>
  <si>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</si>
  <si>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</si>
  <si>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</si>
  <si>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</si>
  <si>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</si>
  <si>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</si>
  <si>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</si>
  <si>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</si>
  <si>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</si>
  <si>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</si>
  <si>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</si>
  <si>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</si>
  <si>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</si>
  <si>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</si>
  <si>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</si>
  <si>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</si>
  <si>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</si>
  <si>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</si>
  <si>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</si>
  <si>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</si>
  <si>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</si>
  <si>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</si>
  <si>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</si>
  <si>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</si>
  <si>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</si>
  <si>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</si>
  <si>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</si>
  <si>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</si>
  <si>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</si>
  <si>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</si>
  <si>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</si>
  <si>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</si>
  <si>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</si>
  <si>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</si>
  <si>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</si>
  <si>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</si>
  <si>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</si>
  <si>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</si>
  <si>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</si>
  <si>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</si>
  <si>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</si>
  <si>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</si>
  <si>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</si>
  <si>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</si>
  <si>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</si>
  <si>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</si>
  <si>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</si>
  <si>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</si>
  <si>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</si>
  <si>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</si>
  <si>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</si>
  <si>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</si>
  <si>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</si>
  <si>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</si>
  <si>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</si>
  <si>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</si>
  <si>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</si>
  <si>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</si>
  <si>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</si>
  <si>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</si>
  <si>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</si>
  <si>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</si>
  <si>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</si>
  <si>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</si>
  <si>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</si>
  <si>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</si>
  <si>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</si>
  <si>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</si>
  <si>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</si>
  <si>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</si>
  <si>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</si>
  <si>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</si>
  <si>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</si>
  <si>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</si>
  <si>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</si>
  <si>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</si>
  <si>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</si>
  <si>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</si>
  <si>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</si>
  <si>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</si>
  <si>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</si>
  <si>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</si>
  <si>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</si>
  <si>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</si>
  <si>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</si>
  <si>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</si>
  <si>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</si>
  <si>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</si>
  <si>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</si>
  <si>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</si>
  <si>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</si>
  <si>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</si>
  <si>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</si>
  <si>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</si>
  <si>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</si>
  <si>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</si>
  <si>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</si>
  <si>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</si>
  <si>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</si>
  <si>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</si>
  <si>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</si>
  <si>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</si>
  <si>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</si>
  <si>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</si>
  <si>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</si>
  <si>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</si>
  <si>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</si>
  <si>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</si>
  <si>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</si>
  <si>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</si>
  <si>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</si>
  <si>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</si>
  <si>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</si>
  <si>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</si>
  <si>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</si>
  <si>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</si>
  <si>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</si>
  <si>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</si>
  <si>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</si>
  <si>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</si>
  <si>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</si>
  <si>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</si>
  <si>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</si>
  <si>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</si>
  <si>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</si>
  <si>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</si>
  <si>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</si>
  <si>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</si>
  <si>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</si>
  <si>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</si>
  <si>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</si>
  <si>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</si>
  <si>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</si>
  <si>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</si>
  <si>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</si>
  <si>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</si>
  <si>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</si>
  <si>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</si>
  <si>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</si>
  <si>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</si>
  <si>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</si>
  <si>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</si>
  <si>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</si>
  <si>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</si>
  <si>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</si>
  <si>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</si>
  <si>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</si>
  <si>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</si>
  <si>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</si>
  <si>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</si>
  <si>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</si>
  <si>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</si>
  <si>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</si>
  <si>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</si>
  <si>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</si>
  <si>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</si>
  <si>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</si>
  <si>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</si>
  <si>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</si>
  <si>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</si>
  <si>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</si>
  <si>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</si>
  <si>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</si>
  <si>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</si>
  <si>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</si>
  <si>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</si>
  <si>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</si>
  <si>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</si>
  <si>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</si>
  <si>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</si>
  <si>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</si>
  <si>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</si>
  <si>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</si>
  <si>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</si>
  <si>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</si>
  <si>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</si>
  <si>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</si>
  <si>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</si>
  <si>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</si>
  <si>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</si>
  <si>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</si>
  <si>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</si>
  <si>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</si>
  <si>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</si>
  <si>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</si>
  <si>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</si>
  <si>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</si>
  <si>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</si>
  <si>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</si>
  <si>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</si>
  <si>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</si>
  <si>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</si>
  <si>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</si>
  <si>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</si>
  <si>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</si>
  <si>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</si>
  <si>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</si>
  <si>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</si>
  <si>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</si>
  <si>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</si>
  <si>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</si>
  <si>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</si>
  <si>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</si>
  <si>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</si>
  <si>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</si>
  <si>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</si>
  <si>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</si>
  <si>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</si>
  <si>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</si>
  <si>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</si>
  <si>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</si>
  <si>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</si>
  <si>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</si>
  <si>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</si>
  <si>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</si>
  <si>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</si>
  <si>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</si>
  <si>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</si>
  <si>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</si>
  <si>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</si>
  <si>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</si>
  <si>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</si>
  <si>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</si>
  <si>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</si>
  <si>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</si>
  <si>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</si>
  <si>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</si>
  <si>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</si>
  <si>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</si>
  <si>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</si>
  <si>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</si>
  <si>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</si>
  <si>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</si>
  <si>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</si>
  <si>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</si>
  <si>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</si>
  <si>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</si>
  <si>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</si>
  <si>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</si>
  <si>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</si>
  <si>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</si>
  <si>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</si>
  <si>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</si>
  <si>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</si>
  <si>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</si>
  <si>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</si>
  <si>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</si>
  <si>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</si>
  <si>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</si>
  <si>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</si>
  <si>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</si>
  <si>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</si>
  <si>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</si>
  <si>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</si>
  <si>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</si>
  <si>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</si>
  <si>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</si>
  <si>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</si>
  <si>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</si>
  <si>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</si>
  <si>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</si>
  <si>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</si>
  <si>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</si>
  <si>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</si>
  <si>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</si>
  <si>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</si>
  <si>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</si>
  <si>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</si>
  <si>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</si>
  <si>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</si>
  <si>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</si>
  <si>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</si>
  <si>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</si>
  <si>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</si>
  <si>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</si>
  <si>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</si>
  <si>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</si>
  <si>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</si>
  <si>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</si>
  <si>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</si>
  <si>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</si>
  <si>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</si>
  <si>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</si>
  <si>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</si>
  <si>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</si>
  <si>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</si>
  <si>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</si>
  <si>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</si>
  <si>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</si>
  <si>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</si>
  <si>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</si>
  <si>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</si>
  <si>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</si>
  <si>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</si>
  <si>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</si>
  <si>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</si>
  <si>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</si>
  <si>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</si>
  <si>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</si>
  <si>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</si>
  <si>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</si>
  <si>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</si>
  <si>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</si>
  <si>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</si>
  <si>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</si>
  <si>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</si>
  <si>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</si>
  <si>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</si>
  <si>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</si>
  <si>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</si>
  <si>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</si>
  <si>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</si>
  <si>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</si>
  <si>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</si>
  <si>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</si>
  <si>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</si>
  <si>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</si>
  <si>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</si>
  <si>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</si>
  <si>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</si>
  <si>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</si>
  <si>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</si>
  <si>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</si>
  <si>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</si>
  <si>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</si>
  <si>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</si>
  <si>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</si>
  <si>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</si>
  <si>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</si>
  <si>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</si>
  <si>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</si>
  <si>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</si>
  <si>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</si>
  <si>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</si>
  <si>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</si>
  <si>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</si>
  <si>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</si>
  <si>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</si>
  <si>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</si>
  <si>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</si>
  <si>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</si>
  <si>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</si>
  <si>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</si>
  <si>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</si>
  <si>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</si>
  <si>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</si>
  <si>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</si>
  <si>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</si>
  <si>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</si>
  <si>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</si>
  <si>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</si>
  <si>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</si>
  <si>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</si>
  <si>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</si>
  <si>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</si>
  <si>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</si>
  <si>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</si>
  <si>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</si>
  <si>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</si>
  <si>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</si>
  <si>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</si>
  <si>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</si>
  <si>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</si>
  <si>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</si>
  <si>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</si>
  <si>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</si>
  <si>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</si>
  <si>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</si>
  <si>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</si>
  <si>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</si>
  <si>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</si>
  <si>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</si>
  <si>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</si>
  <si>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</si>
  <si>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</si>
  <si>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</si>
  <si>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</si>
  <si>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</si>
  <si>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</si>
  <si>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</si>
  <si>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</si>
  <si>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</si>
  <si>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</si>
  <si>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</si>
  <si>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</si>
  <si>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</si>
  <si>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</si>
  <si>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</si>
  <si>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</si>
  <si>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</si>
  <si>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</si>
  <si>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</si>
  <si>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</si>
  <si>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</si>
  <si>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</si>
  <si>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</si>
  <si>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</si>
  <si>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</si>
  <si>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</si>
  <si>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</si>
  <si>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</si>
  <si>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</si>
  <si>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</si>
  <si>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</si>
  <si>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</si>
  <si>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</si>
  <si>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</si>
  <si>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</si>
  <si>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</si>
  <si>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</si>
  <si>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</si>
  <si>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</si>
  <si>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</si>
  <si>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</si>
  <si>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</si>
  <si>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</si>
  <si>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</si>
  <si>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</si>
  <si>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</si>
  <si>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</si>
  <si>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</si>
  <si>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</si>
  <si>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</si>
  <si>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</si>
  <si>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</si>
  <si>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</si>
  <si>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</si>
  <si>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</si>
  <si>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</si>
  <si>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</si>
  <si>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</si>
  <si>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</si>
  <si>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</si>
  <si>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</si>
  <si>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</si>
  <si>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</si>
  <si>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</si>
  <si>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</si>
  <si>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</si>
  <si>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</si>
  <si>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</si>
  <si>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</si>
  <si>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</si>
  <si>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</si>
  <si>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</si>
  <si>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</si>
  <si>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</si>
  <si>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</si>
  <si>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</si>
  <si>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</si>
  <si>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</si>
  <si>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</si>
  <si>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</si>
  <si>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</si>
  <si>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</si>
  <si>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</si>
  <si>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</si>
  <si>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</si>
  <si>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</si>
  <si>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</si>
  <si>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</si>
  <si>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</si>
  <si>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</si>
  <si>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</si>
  <si>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</si>
  <si>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</si>
  <si>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</si>
  <si>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</si>
  <si>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</si>
  <si>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</si>
  <si>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</si>
  <si>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</si>
  <si>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</si>
  <si>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</si>
  <si>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</si>
  <si>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</si>
  <si>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</si>
  <si>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</si>
  <si>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</si>
  <si>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</si>
  <si>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</si>
  <si>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</si>
  <si>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</si>
  <si>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</si>
  <si>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</si>
  <si>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</si>
  <si>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</si>
  <si>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</si>
  <si>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</si>
  <si>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</si>
  <si>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</si>
  <si>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</si>
  <si>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</si>
  <si>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</si>
  <si>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</si>
  <si>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</si>
  <si>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</si>
  <si>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</si>
  <si>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</si>
  <si>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</si>
  <si>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</si>
  <si>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</si>
  <si>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</si>
  <si>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</si>
  <si>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</si>
  <si>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</si>
  <si>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</si>
  <si>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</si>
  <si>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</si>
  <si>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</si>
  <si>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</si>
  <si>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</si>
  <si>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</si>
  <si>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</si>
  <si>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</si>
  <si>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</si>
  <si>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</si>
  <si>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</si>
  <si>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</si>
  <si>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</si>
  <si>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</si>
  <si>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</si>
  <si>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</si>
  <si>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</si>
  <si>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</si>
  <si>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</si>
  <si>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</si>
  <si>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</si>
  <si>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</si>
  <si>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</si>
  <si>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</si>
  <si>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</si>
  <si>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</si>
  <si>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</si>
  <si>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</si>
  <si>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</si>
  <si>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</si>
  <si>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</si>
  <si>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</si>
  <si>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</si>
  <si>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</si>
  <si>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</si>
  <si>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</si>
  <si>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</si>
  <si>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</si>
  <si>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</si>
  <si>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</si>
  <si>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</si>
  <si>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</si>
  <si>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</si>
  <si>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</si>
  <si>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</si>
  <si>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</si>
  <si>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</si>
  <si>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</si>
  <si>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</si>
  <si>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</si>
  <si>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</si>
  <si>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</si>
  <si>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</si>
  <si>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</si>
  <si>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</si>
  <si>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</si>
  <si>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</si>
  <si>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</si>
  <si>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</si>
  <si>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</si>
  <si>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</si>
  <si>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</si>
  <si>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</si>
  <si>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</si>
  <si>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</si>
  <si>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</si>
  <si>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</si>
  <si>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</si>
  <si>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</si>
  <si>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</si>
  <si>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</si>
  <si>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</si>
  <si>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</si>
  <si>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</si>
  <si>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</si>
  <si>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</si>
  <si>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</si>
  <si>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</si>
  <si>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</si>
  <si>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</si>
  <si>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</si>
  <si>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</si>
  <si>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</si>
  <si>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</si>
  <si>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</si>
  <si>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</si>
  <si>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</si>
  <si>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</si>
  <si>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</si>
  <si>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</si>
  <si>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</si>
  <si>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</si>
  <si>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</si>
  <si>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</si>
  <si>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</si>
  <si>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</si>
  <si>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</si>
  <si>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</si>
  <si>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</si>
  <si>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</si>
  <si>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</si>
  <si>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</si>
  <si>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</si>
  <si>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</si>
  <si>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</si>
  <si>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</si>
  <si>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</si>
  <si>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</si>
  <si>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</si>
  <si>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</si>
  <si>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</si>
  <si>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</si>
  <si>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</si>
  <si>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</si>
  <si>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</si>
  <si>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</si>
  <si>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</si>
  <si>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</si>
  <si>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</si>
  <si>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</si>
  <si>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</si>
  <si>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</si>
  <si>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</si>
  <si>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</si>
  <si>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</si>
  <si>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</si>
  <si>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</si>
  <si>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</si>
  <si>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</si>
  <si>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</si>
  <si>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</si>
  <si>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</si>
  <si>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</si>
  <si>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</si>
  <si>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</si>
  <si>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</si>
  <si>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</si>
  <si>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</si>
  <si>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</si>
  <si>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</si>
  <si>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</si>
  <si>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</si>
  <si>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</si>
  <si>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</si>
  <si>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</si>
  <si>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</si>
  <si>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</si>
  <si>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</si>
  <si>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</si>
  <si>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</si>
  <si>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</si>
  <si>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</si>
  <si>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</si>
  <si>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</si>
  <si>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</si>
  <si>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</si>
  <si>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</si>
  <si>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</si>
  <si>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</si>
  <si>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</si>
  <si>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</si>
  <si>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</si>
  <si>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</si>
  <si>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</si>
  <si>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</si>
  <si>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</si>
  <si>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</si>
  <si>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</si>
  <si>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</si>
  <si>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</si>
  <si>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</si>
  <si>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</si>
  <si>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</si>
  <si>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</si>
  <si>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</si>
  <si>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</si>
  <si>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</si>
  <si>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</si>
  <si>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</si>
  <si>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</si>
  <si>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</si>
  <si>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</si>
  <si>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</si>
  <si>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</si>
  <si>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</si>
  <si>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</si>
  <si>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</si>
  <si>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</si>
  <si>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</si>
  <si>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</si>
  <si>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</si>
  <si>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</si>
  <si>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</si>
  <si>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</si>
  <si>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</si>
  <si>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</si>
  <si>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</si>
  <si>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</si>
  <si>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</si>
  <si>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</si>
  <si>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</si>
  <si>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</si>
  <si>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</si>
  <si>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</si>
  <si>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</si>
  <si>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</si>
  <si>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</si>
  <si>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</si>
  <si>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</si>
  <si>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</si>
  <si>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</si>
  <si>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</si>
  <si>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</si>
  <si>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</si>
  <si>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</si>
  <si>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</si>
  <si>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</si>
  <si>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</si>
  <si>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</si>
  <si>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</si>
  <si>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</si>
  <si>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</si>
  <si>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</si>
  <si>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</si>
  <si>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</si>
  <si>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</si>
  <si>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</si>
  <si>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</si>
  <si>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</si>
  <si>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</si>
  <si>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</si>
  <si>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</si>
  <si>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</si>
  <si>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</si>
  <si>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</si>
  <si>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</si>
  <si>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</si>
  <si>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</si>
  <si>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</si>
  <si>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</si>
  <si>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</si>
  <si>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</si>
  <si>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</si>
  <si>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</si>
  <si>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</si>
  <si>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</si>
  <si>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</si>
  <si>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</si>
  <si>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</si>
  <si>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</si>
  <si>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</si>
  <si>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</si>
  <si>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</si>
  <si>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</si>
  <si>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</si>
  <si>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</si>
  <si>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</si>
  <si>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</si>
  <si>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</si>
  <si>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</si>
  <si>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</si>
  <si>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</si>
  <si>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</si>
  <si>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</si>
  <si>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</si>
  <si>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</si>
  <si>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</si>
  <si>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</si>
  <si>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</si>
  <si>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</si>
  <si>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</si>
  <si>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</si>
  <si>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</si>
  <si>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</si>
  <si>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</si>
  <si>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</si>
  <si>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</si>
  <si>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</si>
  <si>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</si>
  <si>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</si>
  <si>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</si>
  <si>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</si>
  <si>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</si>
  <si>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</si>
  <si>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</si>
  <si>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</si>
  <si>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</si>
  <si>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</si>
  <si>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</si>
  <si>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</si>
  <si>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</si>
  <si>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</si>
  <si>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</si>
  <si>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</si>
  <si>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</si>
  <si>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</si>
  <si>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</si>
  <si>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</si>
  <si>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</si>
  <si>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</si>
  <si>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</si>
  <si>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</si>
  <si>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</si>
  <si>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</si>
  <si>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</si>
  <si>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</si>
  <si>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</si>
  <si>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</si>
  <si>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</si>
  <si>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</si>
  <si>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</si>
  <si>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</si>
  <si>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</si>
  <si>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</si>
  <si>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</si>
  <si>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</si>
  <si>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</si>
  <si>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</si>
  <si>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</si>
  <si>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</si>
  <si>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</si>
  <si>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</si>
  <si>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</si>
  <si>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</si>
  <si>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</si>
  <si>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</si>
  <si>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</si>
  <si>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</si>
  <si>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</si>
  <si>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</si>
  <si>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</si>
  <si>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</si>
  <si>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</si>
  <si>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</si>
  <si>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</si>
  <si>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</si>
  <si>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</si>
  <si>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</si>
  <si>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</si>
  <si>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</si>
  <si>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</si>
  <si>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</si>
  <si>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</si>
  <si>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</si>
  <si>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</si>
  <si>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</si>
  <si>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</si>
  <si>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</si>
  <si>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</si>
  <si>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</si>
  <si>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</si>
  <si>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</si>
  <si>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</si>
  <si>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</si>
  <si>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</si>
  <si>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</si>
  <si>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</si>
  <si>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</si>
  <si>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</si>
  <si>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</si>
  <si>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</si>
  <si>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</si>
  <si>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</si>
  <si>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</si>
  <si>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</si>
  <si>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</si>
  <si>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</si>
  <si>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</si>
  <si>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</si>
  <si>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</si>
  <si>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</si>
  <si>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</si>
  <si>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</si>
  <si>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</si>
  <si>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</si>
  <si>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</si>
  <si>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</si>
  <si>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</si>
  <si>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</si>
  <si>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</si>
  <si>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</si>
  <si>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</si>
  <si>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</si>
  <si>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</si>
  <si>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</si>
  <si>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</si>
  <si>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</si>
  <si>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</si>
  <si>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</si>
  <si>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</si>
  <si>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</si>
  <si>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</si>
  <si>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</si>
  <si>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</si>
  <si>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</si>
  <si>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</si>
  <si>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</si>
  <si>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</si>
  <si>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</si>
  <si>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</si>
  <si>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</si>
  <si>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</si>
  <si>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</si>
  <si>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</si>
  <si>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</si>
  <si>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</si>
  <si>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</si>
  <si>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</si>
  <si>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</si>
  <si>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</si>
  <si>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</si>
  <si>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</si>
  <si>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</si>
  <si>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</si>
  <si>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</si>
  <si>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</si>
  <si>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</si>
  <si>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</si>
  <si>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</si>
  <si>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</si>
  <si>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</si>
  <si>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</si>
  <si>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</si>
  <si>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</si>
  <si>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</si>
  <si>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</si>
  <si>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</si>
  <si>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</si>
  <si>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</si>
  <si>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</si>
  <si>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</si>
  <si>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</si>
  <si>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</si>
  <si>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</si>
  <si>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</si>
  <si>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</si>
  <si>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</si>
  <si>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</si>
  <si>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</si>
  <si>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</si>
  <si>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</si>
  <si>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</si>
  <si>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</si>
  <si>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</si>
  <si>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</si>
  <si>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</si>
  <si>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</si>
  <si>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</si>
  <si>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</si>
  <si>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</si>
  <si>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</si>
  <si>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</si>
  <si>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</si>
  <si>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</si>
  <si>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</si>
  <si>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</si>
  <si>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</si>
  <si>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</si>
  <si>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</si>
  <si>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</si>
  <si>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</si>
  <si>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</si>
  <si>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</si>
  <si>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</si>
  <si>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</si>
  <si>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</si>
  <si>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</si>
  <si>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</si>
  <si>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</si>
  <si>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</si>
  <si>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</si>
  <si>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</si>
  <si>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</si>
  <si>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</si>
  <si>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</si>
  <si>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</si>
  <si>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</si>
  <si>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</si>
  <si>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</si>
  <si>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</si>
  <si>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</si>
  <si>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</si>
  <si>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</si>
  <si>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</si>
  <si>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</si>
  <si>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</si>
  <si>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</si>
  <si>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</si>
  <si>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</si>
  <si>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</si>
  <si>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</si>
  <si>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</si>
  <si>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</si>
  <si>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</si>
  <si>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</si>
  <si>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</si>
  <si>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</si>
  <si>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</si>
  <si>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</si>
  <si>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</si>
  <si>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</si>
  <si>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</si>
  <si>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</si>
  <si>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</si>
  <si>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</si>
  <si>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</si>
  <si>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</si>
  <si>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</si>
  <si>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</si>
  <si>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</si>
  <si>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</si>
  <si>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</si>
  <si>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</si>
  <si>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</si>
  <si>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</si>
  <si>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</si>
  <si>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</si>
  <si>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</si>
  <si>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</si>
  <si>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</si>
  <si>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</si>
  <si>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</si>
  <si>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</si>
  <si>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</si>
  <si>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</si>
  <si>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</si>
  <si>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</si>
  <si>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</si>
  <si>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</si>
  <si>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</si>
  <si>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</si>
  <si>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</si>
  <si>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</si>
  <si>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</si>
  <si>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</si>
  <si>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</si>
  <si>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</si>
  <si>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</si>
  <si>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</si>
  <si>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</si>
  <si>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</si>
  <si>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</si>
  <si>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</si>
  <si>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</si>
  <si>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</si>
  <si>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</si>
  <si>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</si>
  <si>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</si>
  <si>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</si>
  <si>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</si>
  <si>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</si>
  <si>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</si>
  <si>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</si>
  <si>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</si>
  <si>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</si>
  <si>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</si>
  <si>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</si>
  <si>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</si>
  <si>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</si>
  <si>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</si>
  <si>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</si>
  <si>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</si>
  <si>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</si>
  <si>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</si>
  <si>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</si>
  <si>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</si>
  <si>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</si>
  <si>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</si>
  <si>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</si>
  <si>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</si>
  <si>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</si>
  <si>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</si>
  <si>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</si>
  <si>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</si>
  <si>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</si>
  <si>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</si>
  <si>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</si>
  <si>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</si>
  <si>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</si>
  <si>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</si>
  <si>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</si>
  <si>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</si>
  <si>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</si>
  <si>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</si>
  <si>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</si>
  <si>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</si>
  <si>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</si>
  <si>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</si>
  <si>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</si>
  <si>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</si>
  <si>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</si>
  <si>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</si>
  <si>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</si>
  <si>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</si>
  <si>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</si>
  <si>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</si>
  <si>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</si>
  <si>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</si>
  <si>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</si>
  <si>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</si>
  <si>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</si>
  <si>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</si>
  <si>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</si>
  <si>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</si>
  <si>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</si>
  <si>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</si>
  <si>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</si>
  <si>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</si>
  <si>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</si>
  <si>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</si>
  <si>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</si>
  <si>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</si>
  <si>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</si>
  <si>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</si>
  <si>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</si>
  <si>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</si>
  <si>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</si>
  <si>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</si>
  <si>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</si>
  <si>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</si>
  <si>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</si>
  <si>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</si>
  <si>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</si>
  <si>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</si>
  <si>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</si>
  <si>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</si>
  <si>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</si>
  <si>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</si>
  <si>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</si>
  <si>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</si>
  <si>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</si>
  <si>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</si>
  <si>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</si>
  <si>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</si>
  <si>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</si>
  <si>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</si>
  <si>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</si>
  <si>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</si>
  <si>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</si>
  <si>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</si>
  <si>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</si>
  <si>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</si>
  <si>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</si>
  <si>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</si>
  <si>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</si>
  <si>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</si>
  <si>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</si>
  <si>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</si>
  <si>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</si>
  <si>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</si>
  <si>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</si>
  <si>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</si>
  <si>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</si>
  <si>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</si>
  <si>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</si>
  <si>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</si>
  <si>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</si>
  <si>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</si>
  <si>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</si>
  <si>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</si>
  <si>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</si>
  <si>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</si>
  <si>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</si>
  <si>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</si>
  <si>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</si>
  <si>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</si>
  <si>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</si>
  <si>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</si>
  <si>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</si>
  <si>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</si>
  <si>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</si>
  <si>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</si>
  <si>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</si>
  <si>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</si>
  <si>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</si>
  <si>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</si>
  <si>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</si>
  <si>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</si>
  <si>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</si>
  <si>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</si>
  <si>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</si>
  <si>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</si>
  <si>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</si>
  <si>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</si>
  <si>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</si>
  <si>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</si>
  <si>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</si>
  <si>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</si>
  <si>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</si>
  <si>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</si>
  <si>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</si>
  <si>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</si>
  <si>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</si>
  <si>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</si>
  <si>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</si>
  <si>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</si>
  <si>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</si>
  <si>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</si>
  <si>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</si>
  <si>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</si>
  <si>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</si>
  <si>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</si>
  <si>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</si>
  <si>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</si>
  <si>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</si>
  <si>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</si>
  <si>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</si>
  <si>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</si>
  <si>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</si>
  <si>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</si>
  <si>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</si>
  <si>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</si>
  <si>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</si>
  <si>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</si>
  <si>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</si>
  <si>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</si>
  <si>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</si>
  <si>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</si>
  <si>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</si>
  <si>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</si>
  <si>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</si>
  <si>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</si>
  <si>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</si>
  <si>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</si>
  <si>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</si>
  <si>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</si>
  <si>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</si>
  <si>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</si>
  <si>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</si>
  <si>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</si>
  <si>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</si>
  <si>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</si>
  <si>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</si>
  <si>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</si>
  <si>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</si>
  <si>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</si>
  <si>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</si>
  <si>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</si>
  <si>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</si>
  <si>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</si>
  <si>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</si>
  <si>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</si>
  <si>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</si>
  <si>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</si>
  <si>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</si>
  <si>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</si>
  <si>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</si>
  <si>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</si>
  <si>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</si>
  <si>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</si>
  <si>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</si>
  <si>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</si>
  <si>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</si>
  <si>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</si>
  <si>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</si>
  <si>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</si>
  <si>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</si>
  <si>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</si>
  <si>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</si>
  <si>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</si>
  <si>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</si>
  <si>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</si>
  <si>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</si>
  <si>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</si>
  <si>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</si>
  <si>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</si>
  <si>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</si>
  <si>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</si>
  <si>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</si>
  <si>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</si>
  <si>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</si>
  <si>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</si>
  <si>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</si>
  <si>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</si>
  <si>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</si>
  <si>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</si>
  <si>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</si>
  <si>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</si>
  <si>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</si>
  <si>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</si>
  <si>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</si>
  <si>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</si>
  <si>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</si>
  <si>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</si>
  <si>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</si>
  <si>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</si>
  <si>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</si>
  <si>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</si>
  <si>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</si>
  <si>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</si>
  <si>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</si>
  <si>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</si>
  <si>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</si>
  <si>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</si>
  <si>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</si>
  <si>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</si>
  <si>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</si>
  <si>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</si>
  <si>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</si>
  <si>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</si>
  <si>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</si>
  <si>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</si>
  <si>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</si>
  <si>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</si>
  <si>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</si>
  <si>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</si>
  <si>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</si>
  <si>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</si>
  <si>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</si>
  <si>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</si>
  <si>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</si>
  <si>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</si>
  <si>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</si>
  <si>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</si>
  <si>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</si>
  <si>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</si>
  <si>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</si>
  <si>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</si>
  <si>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</si>
  <si>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</si>
  <si>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</si>
  <si>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</si>
  <si>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</si>
  <si>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</si>
  <si>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</si>
  <si>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</si>
  <si>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</si>
  <si>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</si>
  <si>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</si>
  <si>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</si>
  <si>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</si>
  <si>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</si>
  <si>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</si>
  <si>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</si>
  <si>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</si>
  <si>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</si>
  <si>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</si>
  <si>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</si>
  <si>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</si>
  <si>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</si>
  <si>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</si>
  <si>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</si>
  <si>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</si>
  <si>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</si>
  <si>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</si>
  <si>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</si>
  <si>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</si>
  <si>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</si>
  <si>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</si>
  <si>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</si>
  <si>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</si>
  <si>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</si>
  <si>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</si>
  <si>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</si>
  <si>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</si>
  <si>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</si>
  <si>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</si>
  <si>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</si>
  <si>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</si>
  <si>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</si>
  <si>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</si>
  <si>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</si>
  <si>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</si>
  <si>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</si>
  <si>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</si>
  <si>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</si>
  <si>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</si>
  <si>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</si>
  <si>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</si>
  <si>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</si>
  <si>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</si>
  <si>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</si>
  <si>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</si>
  <si>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</si>
  <si>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</si>
  <si>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</si>
  <si>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</si>
  <si>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</si>
  <si>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</si>
  <si>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</si>
  <si>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</si>
  <si>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</si>
  <si>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</si>
  <si>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</si>
  <si>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</si>
  <si>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</si>
  <si>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</si>
  <si>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</si>
  <si>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</si>
  <si>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</si>
  <si>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</si>
  <si>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</si>
  <si>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</si>
  <si>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</si>
  <si>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</si>
  <si>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</si>
  <si>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</si>
  <si>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</si>
  <si>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</si>
  <si>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</si>
  <si>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</si>
  <si>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</si>
  <si>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</si>
  <si>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</si>
  <si>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</si>
  <si>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</si>
  <si>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</si>
  <si>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</si>
  <si>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</si>
  <si>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</si>
  <si>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</si>
  <si>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</si>
  <si>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</si>
  <si>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</si>
  <si>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</si>
  <si>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</si>
  <si>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</si>
  <si>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</si>
  <si>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</si>
  <si>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</si>
  <si>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</si>
  <si>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</si>
  <si>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</si>
  <si>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</si>
  <si>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</si>
  <si>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</si>
  <si>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</si>
  <si>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</si>
  <si>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</si>
  <si>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</si>
  <si>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</si>
  <si>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</si>
  <si>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</si>
  <si>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</si>
  <si>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</si>
  <si>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</si>
  <si>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</si>
  <si>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</si>
  <si>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</si>
  <si>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</si>
  <si>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</si>
  <si>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</si>
  <si>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</si>
  <si>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</si>
  <si>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</si>
  <si>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</si>
  <si>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</si>
  <si>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</si>
  <si>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</si>
  <si>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</si>
  <si>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</si>
  <si>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</si>
  <si>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</si>
  <si>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</si>
  <si>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</si>
  <si>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</si>
  <si>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</si>
  <si>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</si>
  <si>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</si>
  <si>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</si>
  <si>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</si>
  <si>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</si>
  <si>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</si>
  <si>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</si>
  <si>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</si>
  <si>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</si>
  <si>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</si>
  <si>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</si>
  <si>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</si>
  <si>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</si>
  <si>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</si>
  <si>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</si>
  <si>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</si>
  <si>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</si>
  <si>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</si>
  <si>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</si>
  <si>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</si>
  <si>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</si>
  <si>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</si>
  <si>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</si>
  <si>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</si>
  <si>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</si>
  <si>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</si>
  <si>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</si>
  <si>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</si>
  <si>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</si>
  <si>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</si>
  <si>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</si>
  <si>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</si>
  <si>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</si>
  <si>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</si>
  <si>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</si>
  <si>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</si>
  <si>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</si>
  <si>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</si>
  <si>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</si>
  <si>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</si>
  <si>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</si>
  <si>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</si>
  <si>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</si>
  <si>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</si>
  <si>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</si>
  <si>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</si>
  <si>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</si>
  <si>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</si>
  <si>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</si>
  <si>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</si>
  <si>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</si>
  <si>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</si>
  <si>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</si>
  <si>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</si>
  <si>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</si>
  <si>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</si>
  <si>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</si>
  <si>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</si>
  <si>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</si>
  <si>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</si>
  <si>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</si>
  <si>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</si>
  <si>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</si>
  <si>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</si>
  <si>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</si>
  <si>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</si>
  <si>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</si>
  <si>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</si>
  <si>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</si>
  <si>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</si>
  <si>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</si>
  <si>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</si>
  <si>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</si>
  <si>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</si>
  <si>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</si>
  <si>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</si>
  <si>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</si>
  <si>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</si>
  <si>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</si>
  <si>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</si>
  <si>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</si>
  <si>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</si>
  <si>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</si>
  <si>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</si>
  <si>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</si>
  <si>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</si>
  <si>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</si>
  <si>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</si>
  <si>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</si>
  <si>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</si>
  <si>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</si>
  <si>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</si>
  <si>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</si>
  <si>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</si>
  <si>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</si>
  <si>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</si>
  <si>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</si>
  <si>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</si>
  <si>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</si>
  <si>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</si>
  <si>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</si>
  <si>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</si>
  <si>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</si>
  <si>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</si>
  <si>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</si>
  <si>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</si>
  <si>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</si>
  <si>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</si>
  <si>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</si>
  <si>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</si>
  <si>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</si>
  <si>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</si>
  <si>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</si>
  <si>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</si>
  <si>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</si>
  <si>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</si>
  <si>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</si>
  <si>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</si>
  <si>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</si>
  <si>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</si>
  <si>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</si>
  <si>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</si>
  <si>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</si>
  <si>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</si>
  <si>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</si>
  <si>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</si>
  <si>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</si>
  <si>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</si>
  <si>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</si>
  <si>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</si>
  <si>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</si>
  <si>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</si>
  <si>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</si>
  <si>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</si>
  <si>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</si>
  <si>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</si>
  <si>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</si>
  <si>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</si>
  <si>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</si>
  <si>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</si>
  <si>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</si>
  <si>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</si>
  <si>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</si>
  <si>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</si>
  <si>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</si>
  <si>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</si>
  <si>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</si>
  <si>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</si>
  <si>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</si>
  <si>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</si>
  <si>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</si>
  <si>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</si>
  <si>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</si>
  <si>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</si>
  <si>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</si>
  <si>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</si>
  <si>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</si>
  <si>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</si>
  <si>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</si>
  <si>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</si>
  <si>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</si>
  <si>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</si>
  <si>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</si>
  <si>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</si>
  <si>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</si>
  <si>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</si>
  <si>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</si>
  <si>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</si>
  <si>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</si>
  <si>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</si>
  <si>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</si>
  <si>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</si>
  <si>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</si>
  <si>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</si>
  <si>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</si>
  <si>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</si>
  <si>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</si>
  <si>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</si>
  <si>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</si>
  <si>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</si>
  <si>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</si>
  <si>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</si>
  <si>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</si>
  <si>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</si>
  <si>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</si>
  <si>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</si>
  <si>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</si>
  <si>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</si>
  <si>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</si>
  <si>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</si>
  <si>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</si>
  <si>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</si>
  <si>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</si>
  <si>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</si>
  <si>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</si>
  <si>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</si>
  <si>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</si>
  <si>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</si>
  <si>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</si>
  <si>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</si>
  <si>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</si>
  <si>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</si>
  <si>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</si>
  <si>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</si>
  <si>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</si>
  <si>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</si>
  <si>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</si>
  <si>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</si>
  <si>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</si>
  <si>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</si>
  <si>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</si>
  <si>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</si>
  <si>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</si>
  <si>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</si>
  <si>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</si>
  <si>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</si>
  <si>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</si>
  <si>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</si>
  <si>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</si>
  <si>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</si>
  <si>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</si>
  <si>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</si>
  <si>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</si>
  <si>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</si>
  <si>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</si>
  <si>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</si>
  <si>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</si>
  <si>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</si>
  <si>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</si>
  <si>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</si>
  <si>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</si>
  <si>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</si>
  <si>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</si>
  <si>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</si>
  <si>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</si>
  <si>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</si>
  <si>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</si>
  <si>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</si>
  <si>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</si>
  <si>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</si>
  <si>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</si>
  <si>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</si>
  <si>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</si>
  <si>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</si>
  <si>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</si>
  <si>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</si>
  <si>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</si>
  <si>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</si>
  <si>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</si>
  <si>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</si>
  <si>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</si>
  <si>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</si>
  <si>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</si>
  <si>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</si>
  <si>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</si>
  <si>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</si>
  <si>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</si>
  <si>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</si>
  <si>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</si>
  <si>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</si>
  <si>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</si>
  <si>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</si>
  <si>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</si>
  <si>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</si>
  <si>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</si>
  <si>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</si>
  <si>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</si>
  <si>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</si>
  <si>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</si>
  <si>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</si>
  <si>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</si>
  <si>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</si>
  <si>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</si>
  <si>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</si>
  <si>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</si>
  <si>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</si>
  <si>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</si>
  <si>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</si>
  <si>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</si>
  <si>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</si>
  <si>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</si>
  <si>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</si>
  <si>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</si>
  <si>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</si>
  <si>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</si>
  <si>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</si>
  <si>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</si>
  <si>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</si>
  <si>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</si>
  <si>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</si>
  <si>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</si>
  <si>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</si>
  <si>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</si>
  <si>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</si>
  <si>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</si>
  <si>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</si>
  <si>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</si>
  <si>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</si>
  <si>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</si>
  <si>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</si>
  <si>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</si>
  <si>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</si>
  <si>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</si>
  <si>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</si>
  <si>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</si>
  <si>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</si>
  <si>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</si>
  <si>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</si>
  <si>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</si>
  <si>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</si>
  <si>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</si>
  <si>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</si>
  <si>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</si>
  <si>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</si>
  <si>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</si>
  <si>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</si>
  <si>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</si>
  <si>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</si>
  <si>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</si>
  <si>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</si>
  <si>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</si>
  <si>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</si>
  <si>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</si>
  <si>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</si>
  <si>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</si>
  <si>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</si>
  <si>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</si>
  <si>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</si>
  <si>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</si>
  <si>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</si>
  <si>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</si>
  <si>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</si>
  <si>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</si>
  <si>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</si>
  <si>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</si>
  <si>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</si>
  <si>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</si>
  <si>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</si>
  <si>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</si>
  <si>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</si>
  <si>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</si>
  <si>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</si>
  <si>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</si>
  <si>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</si>
  <si>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</si>
  <si>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</si>
  <si>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</si>
  <si>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</si>
  <si>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</si>
  <si>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</si>
  <si>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</si>
  <si>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</si>
  <si>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</si>
  <si>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</si>
  <si>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</si>
  <si>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</si>
  <si>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</si>
  <si>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</si>
  <si>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</si>
  <si>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</si>
  <si>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</si>
  <si>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</si>
  <si>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</si>
  <si>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</si>
  <si>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</si>
  <si>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</si>
  <si>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</si>
  <si>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</si>
  <si>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</si>
  <si>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</si>
  <si>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</si>
  <si>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</si>
  <si>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</si>
  <si>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</si>
  <si>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</si>
  <si>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</si>
  <si>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</si>
  <si>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</si>
  <si>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</si>
  <si>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</si>
  <si>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</si>
  <si>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</si>
  <si>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</si>
  <si>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</si>
  <si>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</si>
  <si>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</si>
  <si>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</si>
  <si>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</si>
  <si>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</si>
  <si>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</si>
  <si>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</si>
  <si>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</si>
  <si>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</si>
  <si>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</si>
  <si>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</si>
  <si>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</si>
  <si>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</si>
  <si>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</si>
  <si>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</si>
  <si>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</si>
  <si>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</si>
  <si>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</si>
  <si>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</si>
  <si>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</si>
  <si>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</si>
  <si>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</si>
  <si>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</si>
  <si>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</si>
  <si>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</si>
  <si>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</si>
  <si>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</si>
  <si>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</si>
  <si>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</si>
  <si>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</si>
  <si>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</si>
  <si>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</si>
  <si>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</si>
  <si>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</si>
  <si>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</si>
  <si>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</si>
  <si>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</si>
  <si>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</si>
  <si>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</si>
  <si>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</si>
  <si>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</si>
  <si>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</si>
  <si>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</si>
  <si>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</si>
  <si>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</si>
  <si>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</si>
  <si>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</si>
  <si>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</si>
  <si>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</si>
  <si>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</si>
  <si>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</si>
  <si>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</si>
  <si>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</si>
  <si>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</si>
  <si>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</si>
  <si>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</si>
  <si>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</si>
  <si>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</si>
  <si>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</si>
  <si>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</si>
  <si>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</si>
  <si>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</si>
  <si>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</si>
  <si>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</si>
  <si>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</si>
  <si>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</si>
  <si>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</si>
  <si>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</si>
  <si>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</si>
  <si>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</si>
  <si>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</si>
  <si>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</si>
  <si>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</si>
  <si>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</si>
  <si>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</si>
  <si>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</si>
  <si>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</si>
  <si>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</si>
  <si>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</si>
  <si>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</si>
  <si>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</si>
  <si>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</si>
  <si>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</si>
  <si>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</si>
  <si>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</si>
  <si>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</si>
  <si>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</si>
  <si>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</si>
  <si>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</si>
  <si>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</si>
  <si>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</si>
  <si>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</si>
  <si>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</si>
  <si>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</si>
  <si>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</si>
  <si>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</si>
  <si>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</si>
  <si>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</si>
  <si>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</si>
  <si>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</si>
  <si>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</si>
  <si>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</si>
  <si>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</si>
  <si>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</si>
  <si>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</si>
  <si>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</si>
  <si>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</si>
  <si>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</si>
  <si>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</si>
  <si>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</si>
  <si>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</si>
  <si>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</si>
  <si>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</si>
  <si>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</si>
  <si>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</si>
  <si>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</si>
  <si>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</si>
  <si>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</si>
  <si>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</si>
  <si>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</si>
  <si>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</si>
  <si>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</si>
  <si>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</si>
  <si>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</si>
  <si>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</si>
  <si>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</si>
  <si>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</si>
  <si>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</si>
  <si>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</si>
  <si>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</si>
  <si>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</si>
  <si>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</si>
  <si>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</si>
  <si>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</si>
  <si>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</si>
  <si>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</si>
  <si>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</si>
  <si>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</si>
  <si>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</si>
  <si>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</si>
  <si>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</si>
  <si>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</si>
  <si>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</si>
  <si>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</si>
  <si>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</si>
  <si>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</si>
  <si>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</si>
  <si>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</si>
  <si>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</si>
  <si>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</si>
  <si>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</si>
  <si>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</si>
  <si>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</si>
  <si>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</si>
  <si>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</si>
  <si>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</si>
  <si>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</si>
  <si>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</si>
  <si>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</si>
  <si>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</si>
  <si>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</si>
  <si>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</si>
  <si>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</si>
  <si>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</si>
  <si>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</si>
  <si>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</si>
  <si>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</si>
  <si>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</si>
  <si>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</si>
  <si>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</si>
  <si>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</si>
  <si>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</si>
  <si>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</si>
  <si>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</si>
  <si>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</si>
  <si>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</si>
  <si>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</si>
  <si>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</si>
  <si>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</si>
  <si>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</si>
  <si>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</si>
  <si>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</si>
  <si>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</si>
  <si>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</si>
  <si>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</si>
  <si>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</si>
  <si>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</si>
  <si>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</si>
  <si>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</si>
  <si>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</si>
  <si>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</si>
  <si>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</si>
  <si>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</si>
  <si>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</si>
  <si>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</si>
  <si>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</si>
  <si>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</si>
  <si>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</si>
  <si>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</si>
  <si>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</si>
  <si>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</si>
  <si>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</si>
  <si>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</si>
  <si>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</si>
  <si>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</si>
  <si>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</si>
  <si>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</si>
  <si>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</si>
  <si>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</si>
  <si>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</si>
  <si>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</si>
  <si>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</si>
  <si>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</si>
  <si>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</si>
  <si>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</si>
  <si>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</si>
  <si>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</si>
  <si>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</si>
  <si>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</si>
  <si>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</si>
  <si>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</si>
  <si>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</si>
  <si>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</si>
  <si>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</si>
  <si>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</si>
  <si>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</si>
  <si>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</si>
  <si>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</si>
  <si>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</si>
  <si>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</si>
  <si>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</si>
  <si>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</si>
  <si>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</si>
  <si>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</si>
  <si>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</si>
  <si>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</si>
  <si>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</si>
  <si>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</si>
  <si>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</si>
  <si>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</si>
  <si>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</si>
  <si>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</si>
  <si>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</si>
  <si>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</si>
  <si>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</si>
  <si>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</si>
  <si>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</si>
  <si>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</si>
  <si>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</si>
  <si>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</si>
  <si>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</si>
  <si>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</si>
  <si>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</si>
  <si>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</si>
  <si>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</si>
  <si>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</si>
  <si>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</si>
  <si>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</si>
  <si>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</si>
  <si>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</si>
  <si>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</si>
  <si>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</si>
  <si>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</si>
  <si>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</si>
  <si>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</si>
  <si>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</si>
  <si>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</si>
  <si>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</si>
  <si>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</si>
  <si>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</si>
  <si>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</si>
  <si>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</si>
  <si>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</si>
  <si>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</si>
  <si>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</si>
  <si>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</si>
  <si>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</si>
  <si>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</si>
  <si>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</si>
  <si>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</si>
  <si>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</si>
  <si>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</si>
  <si>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</si>
  <si>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</si>
  <si>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</si>
  <si>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</si>
  <si>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</si>
  <si>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</si>
  <si>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</si>
  <si>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</si>
  <si>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</si>
  <si>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</si>
  <si>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</si>
  <si>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</si>
  <si>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</si>
  <si>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</si>
  <si>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</si>
  <si>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</si>
  <si>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</si>
  <si>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</si>
  <si>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</si>
  <si>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</si>
  <si>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</si>
  <si>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</si>
  <si>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</si>
  <si>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</si>
  <si>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</si>
  <si>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</si>
  <si>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</si>
  <si>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</si>
  <si>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</si>
  <si>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</si>
  <si>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</si>
  <si>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</si>
  <si>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</si>
  <si>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</si>
  <si>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</si>
  <si>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</si>
  <si>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</si>
  <si>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</si>
  <si>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</si>
  <si>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</si>
  <si>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</si>
  <si>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</si>
  <si>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</si>
  <si>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</si>
  <si>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</si>
  <si>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</si>
  <si>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</si>
  <si>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</si>
  <si>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</si>
  <si>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</si>
  <si>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</si>
  <si>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</si>
  <si>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</si>
  <si>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</si>
  <si>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</si>
  <si>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</si>
  <si>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</si>
  <si>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</si>
  <si>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</si>
  <si>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</si>
  <si>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</si>
  <si>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</si>
  <si>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</si>
  <si>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</si>
  <si>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</si>
  <si>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</si>
  <si>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</si>
  <si>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</si>
  <si>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</si>
  <si>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</si>
  <si>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</si>
  <si>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</si>
  <si>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</si>
  <si>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</si>
  <si>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</si>
  <si>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</si>
  <si>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</si>
  <si>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</si>
  <si>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</si>
  <si>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</si>
  <si>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</si>
  <si>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</si>
  <si>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</si>
  <si>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</si>
  <si>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</si>
  <si>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</si>
  <si>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</si>
  <si>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</si>
  <si>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</si>
  <si>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</si>
  <si>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</si>
  <si>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</si>
  <si>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</si>
  <si>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</si>
  <si>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</si>
  <si>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</si>
  <si>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</si>
  <si>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</si>
  <si>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</si>
  <si>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</si>
  <si>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</si>
  <si>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</si>
  <si>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</si>
  <si>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</si>
  <si>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</si>
  <si>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</si>
  <si>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</si>
  <si>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</si>
  <si>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</si>
  <si>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</si>
  <si>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</si>
  <si>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</si>
  <si>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</si>
  <si>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</si>
  <si>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</si>
  <si>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</si>
  <si>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</si>
  <si>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</si>
  <si>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</si>
  <si>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</si>
  <si>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</si>
  <si>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</si>
  <si>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</si>
  <si>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</si>
  <si>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</si>
  <si>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</si>
  <si>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</si>
  <si>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</si>
  <si>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</si>
  <si>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</si>
  <si>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</si>
  <si>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</si>
  <si>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</si>
  <si>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</si>
  <si>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</si>
  <si>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</si>
  <si>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</si>
  <si>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</si>
  <si>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</si>
  <si>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</si>
  <si>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</si>
  <si>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</si>
  <si>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</si>
  <si>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</si>
  <si>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</si>
  <si>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</si>
  <si>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</si>
  <si>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</si>
  <si>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</si>
  <si>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</si>
  <si>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</si>
  <si>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</si>
  <si>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</si>
  <si>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</si>
  <si>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</si>
  <si>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</si>
  <si>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</si>
  <si>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</si>
  <si>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</si>
  <si>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</si>
  <si>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</si>
  <si>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</si>
  <si>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</si>
  <si>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</si>
  <si>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</si>
  <si>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</si>
  <si>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</si>
  <si>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</si>
  <si>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</si>
  <si>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</si>
  <si>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</si>
  <si>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</si>
  <si>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</si>
  <si>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</si>
  <si>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</si>
  <si>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</si>
  <si>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</si>
  <si>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</si>
  <si>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</si>
  <si>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</si>
  <si>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</si>
  <si>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</si>
  <si>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</si>
  <si>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</si>
  <si>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</si>
  <si>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</si>
  <si>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</si>
  <si>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</si>
  <si>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</si>
  <si>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</si>
  <si>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</si>
  <si>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</si>
  <si>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</si>
  <si>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</si>
  <si>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</si>
  <si>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</si>
  <si>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</si>
  <si>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</si>
  <si>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</si>
  <si>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</si>
  <si>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</si>
  <si>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</si>
  <si>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</si>
  <si>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</si>
  <si>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</si>
  <si>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</si>
  <si>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</si>
  <si>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</si>
  <si>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</si>
  <si>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</si>
  <si>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</si>
  <si>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</si>
  <si>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</si>
  <si>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</si>
  <si>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</si>
  <si>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</si>
  <si>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</si>
  <si>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</si>
  <si>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</si>
  <si>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</si>
  <si>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</si>
  <si>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</si>
  <si>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</si>
  <si>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</si>
  <si>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</si>
  <si>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</si>
  <si>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</si>
  <si>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</si>
  <si>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</si>
  <si>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</si>
  <si>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</si>
  <si>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</si>
  <si>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</si>
  <si>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</si>
  <si>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</si>
  <si>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</si>
  <si>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</si>
  <si>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</si>
  <si>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</si>
  <si>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</si>
  <si>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</si>
  <si>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</si>
  <si>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</si>
  <si>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</si>
  <si>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</si>
  <si>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</si>
  <si>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</si>
  <si>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</si>
  <si>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</si>
  <si>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</si>
  <si>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</si>
  <si>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</si>
  <si>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</si>
  <si>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</si>
  <si>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</si>
  <si>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</si>
  <si>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</si>
  <si>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</si>
  <si>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</si>
  <si>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</si>
  <si>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</si>
  <si>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</si>
  <si>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</si>
  <si>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</si>
  <si>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</si>
  <si>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</si>
  <si>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</si>
  <si>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</si>
  <si>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</si>
  <si>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</si>
  <si>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</si>
  <si>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</si>
  <si>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</si>
  <si>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</si>
  <si>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</si>
  <si>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</si>
  <si>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</si>
  <si>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</si>
  <si>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</si>
  <si>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</si>
  <si>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</si>
  <si>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</si>
  <si>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</si>
  <si>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</si>
  <si>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</si>
  <si>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</si>
  <si>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</si>
  <si>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</si>
  <si>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</si>
  <si>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</si>
  <si>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</si>
  <si>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</si>
  <si>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</si>
  <si>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</si>
  <si>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</si>
  <si>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</si>
  <si>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</si>
  <si>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</si>
  <si>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</si>
  <si>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</si>
  <si>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</si>
  <si>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</si>
  <si>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</si>
  <si>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</si>
  <si>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</si>
  <si>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</si>
  <si>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</si>
  <si>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</si>
  <si>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</si>
  <si>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</si>
  <si>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</si>
  <si>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</si>
  <si>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</si>
  <si>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</si>
  <si>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</si>
  <si>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</si>
  <si>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</si>
  <si>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</si>
  <si>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</si>
  <si>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</si>
  <si>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</si>
  <si>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</si>
  <si>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</si>
  <si>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</si>
  <si>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</si>
  <si>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</si>
  <si>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</si>
  <si>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</si>
  <si>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</si>
  <si>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</si>
  <si>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</si>
  <si>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</si>
  <si>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</si>
  <si>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</si>
  <si>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</si>
  <si>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</si>
  <si>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</si>
  <si>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</si>
  <si>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</si>
  <si>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</si>
  <si>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</si>
  <si>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</si>
  <si>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</si>
  <si>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</si>
  <si>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</si>
  <si>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</si>
  <si>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</si>
  <si>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</si>
  <si>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</si>
  <si>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</si>
  <si>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</si>
  <si>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</si>
  <si>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</si>
  <si>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</si>
  <si>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</si>
  <si>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</si>
  <si>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</si>
  <si>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</si>
  <si>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</si>
  <si>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</si>
  <si>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</si>
  <si>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</si>
  <si>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</si>
  <si>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</si>
  <si>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</si>
  <si>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</si>
  <si>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</si>
  <si>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</si>
  <si>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</si>
  <si>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</si>
  <si>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</si>
  <si>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</si>
  <si>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</si>
  <si>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</si>
  <si>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</si>
  <si>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</si>
  <si>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</si>
  <si>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</si>
  <si>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</si>
  <si>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</si>
  <si>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</si>
  <si>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</si>
  <si>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</si>
  <si>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</si>
  <si>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</si>
  <si>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</si>
  <si>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</si>
  <si>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</si>
  <si>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</si>
  <si>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</si>
  <si>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</si>
  <si>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</si>
  <si>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</si>
  <si>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</si>
  <si>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</si>
  <si>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</si>
  <si>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</si>
  <si>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</si>
  <si>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</si>
  <si>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</si>
  <si>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</si>
  <si>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</si>
  <si>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</si>
  <si>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</si>
  <si>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</si>
  <si>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</si>
  <si>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</si>
  <si>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</si>
  <si>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</si>
  <si>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</si>
  <si>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</si>
  <si>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</si>
  <si>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</si>
  <si>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</si>
  <si>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</si>
  <si>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</si>
  <si>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</si>
  <si>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</si>
  <si>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</si>
  <si>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</si>
  <si>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</si>
  <si>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</si>
  <si>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</si>
  <si>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</si>
  <si>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</si>
  <si>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</si>
  <si>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</si>
  <si>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</si>
  <si>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</si>
  <si>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</si>
  <si>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</si>
  <si>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</si>
  <si>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</si>
  <si>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</si>
  <si>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</si>
  <si>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</si>
  <si>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</si>
  <si>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</si>
  <si>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</si>
  <si>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</si>
  <si>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</si>
  <si>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</si>
  <si>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</si>
  <si>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</si>
  <si>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</si>
  <si>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</si>
  <si>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</si>
  <si>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</si>
  <si>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</si>
  <si>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</si>
  <si>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</si>
  <si>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</si>
  <si>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</si>
  <si>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</si>
  <si>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</si>
  <si>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</si>
  <si>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</si>
  <si>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</si>
  <si>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</si>
  <si>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</si>
  <si>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</si>
  <si>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</si>
  <si>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</si>
  <si>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</si>
  <si>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</si>
  <si>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</si>
  <si>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</si>
  <si>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</si>
  <si>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</si>
  <si>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</si>
  <si>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</si>
  <si>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</si>
  <si>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</si>
  <si>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</si>
  <si>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</si>
  <si>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</si>
  <si>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</si>
  <si>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</si>
  <si>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</si>
  <si>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</si>
  <si>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</si>
  <si>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</si>
  <si>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</si>
  <si>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</si>
  <si>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</si>
  <si>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</si>
  <si>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</si>
  <si>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</si>
  <si>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</si>
  <si>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</si>
  <si>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</si>
  <si>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</si>
  <si>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</si>
  <si>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</si>
  <si>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</si>
  <si>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</si>
  <si>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</si>
  <si>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</si>
  <si>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</si>
  <si>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</si>
  <si>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</si>
  <si>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</si>
  <si>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</si>
  <si>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</si>
  <si>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</si>
  <si>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</si>
  <si>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</si>
  <si>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</si>
  <si>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</si>
  <si>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</si>
  <si>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</si>
  <si>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</si>
  <si>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</si>
  <si>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</si>
  <si>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</si>
  <si>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</si>
  <si>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</si>
  <si>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</si>
  <si>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</si>
  <si>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</si>
  <si>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</si>
  <si>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</si>
  <si>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</si>
  <si>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</si>
  <si>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</si>
  <si>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</si>
  <si>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</si>
  <si>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</si>
  <si>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</si>
  <si>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</si>
  <si>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</si>
  <si>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</si>
  <si>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</si>
  <si>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</si>
  <si>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</si>
  <si>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</si>
  <si>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</si>
  <si>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</si>
  <si>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</si>
  <si>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</si>
  <si>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</si>
  <si>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</si>
  <si>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</si>
  <si>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</si>
  <si>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</si>
  <si>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</si>
  <si>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</si>
  <si>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</si>
  <si>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</si>
  <si>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</si>
  <si>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</si>
  <si>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</si>
  <si>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</si>
  <si>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</si>
  <si>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</si>
  <si>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</si>
  <si>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</si>
  <si>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</si>
  <si>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</si>
  <si>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</si>
  <si>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</si>
  <si>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</si>
  <si>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</si>
  <si>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</si>
  <si>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</si>
  <si>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</si>
  <si>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</si>
  <si>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</si>
  <si>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</si>
  <si>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</si>
  <si>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</si>
  <si>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</si>
  <si>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</si>
  <si>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</si>
  <si>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</si>
  <si>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</si>
  <si>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</si>
  <si>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</si>
  <si>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</si>
  <si>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</si>
  <si>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</si>
  <si>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</si>
  <si>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</si>
  <si>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</si>
  <si>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</si>
  <si>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</si>
  <si>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</si>
  <si>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</si>
  <si>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</si>
  <si>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</si>
  <si>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</si>
  <si>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</si>
  <si>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</si>
  <si>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</si>
  <si>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</si>
  <si>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</si>
  <si>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</si>
  <si>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</si>
  <si>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</si>
  <si>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</si>
  <si>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</si>
  <si>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</si>
  <si>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</si>
  <si>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</si>
  <si>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</si>
  <si>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</si>
  <si>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</si>
  <si>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</si>
  <si>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</si>
  <si>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</si>
  <si>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</si>
  <si>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</si>
  <si>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</si>
  <si>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</si>
  <si>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</si>
  <si>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</si>
  <si>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</si>
  <si>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</si>
  <si>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</si>
  <si>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</si>
  <si>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</si>
  <si>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</si>
  <si>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</si>
  <si>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</si>
  <si>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</si>
  <si>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</si>
  <si>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</si>
  <si>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</si>
  <si>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</si>
  <si>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</si>
  <si>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</si>
  <si>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</si>
  <si>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</si>
  <si>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</si>
  <si>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</si>
  <si>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</si>
  <si>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</si>
  <si>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</si>
  <si>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</si>
  <si>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</si>
  <si>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</si>
  <si>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</si>
  <si>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</si>
  <si>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</si>
  <si>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</si>
  <si>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</si>
  <si>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</si>
  <si>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</si>
  <si>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</si>
  <si>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</si>
  <si>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</si>
  <si>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</si>
  <si>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</si>
  <si>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</si>
  <si>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</si>
  <si>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</si>
  <si>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</si>
  <si>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</si>
  <si>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</si>
  <si>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</si>
  <si>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</si>
  <si>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</si>
  <si>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</si>
  <si>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</si>
  <si>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</si>
  <si>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</si>
  <si>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</si>
  <si>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</si>
  <si>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</si>
  <si>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</si>
  <si>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</si>
  <si>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</si>
  <si>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</si>
  <si>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</si>
  <si>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</si>
  <si>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</si>
  <si>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</si>
  <si>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</si>
  <si>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</si>
  <si>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</si>
  <si>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</si>
  <si>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</si>
  <si>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</si>
  <si>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</si>
  <si>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</si>
  <si>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</si>
  <si>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</si>
  <si>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</si>
  <si>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</si>
  <si>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</si>
  <si>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</si>
  <si>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</si>
  <si>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</si>
  <si>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</si>
  <si>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</si>
  <si>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</si>
  <si>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</si>
  <si>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</si>
  <si>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</si>
  <si>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</si>
  <si>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</si>
  <si>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</si>
  <si>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</si>
  <si>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</si>
  <si>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</si>
  <si>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</si>
  <si>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</si>
  <si>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</si>
  <si>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</si>
  <si>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</si>
  <si>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</si>
  <si>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</si>
  <si>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</si>
  <si>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</si>
  <si>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</si>
  <si>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</si>
  <si>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</si>
  <si>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</si>
  <si>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</si>
  <si>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</si>
  <si>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</si>
  <si>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</si>
  <si>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</si>
  <si>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</si>
  <si>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</si>
  <si>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</si>
  <si>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</si>
  <si>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</si>
  <si>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</si>
  <si>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</si>
  <si>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</si>
  <si>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</si>
  <si>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</si>
  <si>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</si>
  <si>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</si>
  <si>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</si>
  <si>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</si>
  <si>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</si>
  <si>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</si>
  <si>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</si>
  <si>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</si>
  <si>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</si>
  <si>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</si>
  <si>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</si>
  <si>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</si>
  <si>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</si>
  <si>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</si>
  <si>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</si>
  <si>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</si>
  <si>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</si>
  <si>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</si>
  <si>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</si>
  <si>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</si>
  <si>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</si>
  <si>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</si>
  <si>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</si>
  <si>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</si>
  <si>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</si>
  <si>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</si>
  <si>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</si>
  <si>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</si>
  <si>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</si>
  <si>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</si>
  <si>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</si>
  <si>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</si>
  <si>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</si>
  <si>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</si>
  <si>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</si>
  <si>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</si>
  <si>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</si>
  <si>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</si>
  <si>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</si>
  <si>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</si>
  <si>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</si>
  <si>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</si>
  <si>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</si>
  <si>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</si>
  <si>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</si>
  <si>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</si>
  <si>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</si>
  <si>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</si>
  <si>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</si>
  <si>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</si>
  <si>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</si>
  <si>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</si>
  <si>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</si>
  <si>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</si>
  <si>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</si>
  <si>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</si>
  <si>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</si>
  <si>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</si>
  <si>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</si>
  <si>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</si>
  <si>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</si>
  <si>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</si>
  <si>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</si>
  <si>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</si>
  <si>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</si>
  <si>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</si>
  <si>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</si>
  <si>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</si>
  <si>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</si>
  <si>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</si>
  <si>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</si>
  <si>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</si>
  <si>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</si>
  <si>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</si>
  <si>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</si>
  <si>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</si>
  <si>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</si>
  <si>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</si>
  <si>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</si>
  <si>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</si>
  <si>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</si>
  <si>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</si>
  <si>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</si>
  <si>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</si>
  <si>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</si>
  <si>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</si>
  <si>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</si>
  <si>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</si>
  <si>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</si>
  <si>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</si>
  <si>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</si>
  <si>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</si>
  <si>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</si>
  <si>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</si>
  <si>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</si>
  <si>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</si>
  <si>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</si>
  <si>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</si>
  <si>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</si>
  <si>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</si>
  <si>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</si>
  <si>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</si>
  <si>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</si>
  <si>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</si>
  <si>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</si>
  <si>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</si>
  <si>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</si>
  <si>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</si>
  <si>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</si>
  <si>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</si>
  <si>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</si>
  <si>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</si>
  <si>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</si>
  <si>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</si>
  <si>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</si>
  <si>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</si>
  <si>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</si>
  <si>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</si>
  <si>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</si>
  <si>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</si>
  <si>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</si>
  <si>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</si>
  <si>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</si>
  <si>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</si>
  <si>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</si>
  <si>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</si>
  <si>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</si>
  <si>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</si>
  <si>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</si>
  <si>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</si>
  <si>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</si>
  <si>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</si>
  <si>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</si>
  <si>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</si>
  <si>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</si>
  <si>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</si>
  <si>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</si>
  <si>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</si>
  <si>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</si>
  <si>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</si>
  <si>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</si>
  <si>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</si>
  <si>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</si>
  <si>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</si>
  <si>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</si>
  <si>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</si>
  <si>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</si>
  <si>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</si>
  <si>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</si>
  <si>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</si>
  <si>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</si>
  <si>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</si>
  <si>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</si>
  <si>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</si>
  <si>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</si>
  <si>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</si>
  <si>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</si>
  <si>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</si>
  <si>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</si>
  <si>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</si>
  <si>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</si>
  <si>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</si>
  <si>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</si>
  <si>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</si>
  <si>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</si>
  <si>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</si>
  <si>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</si>
  <si>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</si>
  <si>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</si>
  <si>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</si>
  <si>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</si>
  <si>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</si>
  <si>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</si>
  <si>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</si>
  <si>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</si>
  <si>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</si>
  <si>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</si>
  <si>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</si>
  <si>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</si>
  <si>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</si>
  <si>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</si>
  <si>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</si>
  <si>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</si>
  <si>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</si>
  <si>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</si>
  <si>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</si>
  <si>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</si>
  <si>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</si>
  <si>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</si>
  <si>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</si>
  <si>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</si>
  <si>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</si>
  <si>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</si>
  <si>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</si>
  <si>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</si>
  <si>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</si>
  <si>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</si>
  <si>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</si>
  <si>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</si>
  <si>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</si>
  <si>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</si>
  <si>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</si>
  <si>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</si>
  <si>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</si>
  <si>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</si>
  <si>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</si>
  <si>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</si>
  <si>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</si>
  <si>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</si>
  <si>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</si>
  <si>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</si>
  <si>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</si>
  <si>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</si>
  <si>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</si>
  <si>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</si>
  <si>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</si>
  <si>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</si>
  <si>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</si>
  <si>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</si>
  <si>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</si>
  <si>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</si>
  <si>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</si>
  <si>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</si>
  <si>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</si>
  <si>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</si>
  <si>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</si>
  <si>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</si>
  <si>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</si>
  <si>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</si>
  <si>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</si>
  <si>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</si>
  <si>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</si>
  <si>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</si>
  <si>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</si>
  <si>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</si>
  <si>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</si>
  <si>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</si>
  <si>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</si>
  <si>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</si>
  <si>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</si>
  <si>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</si>
  <si>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</si>
  <si>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</si>
  <si>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</si>
  <si>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</si>
  <si>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</si>
  <si>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</si>
  <si>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</si>
  <si>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</si>
  <si>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</si>
  <si>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</si>
  <si>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</si>
  <si>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</si>
  <si>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</si>
  <si>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</si>
  <si>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</si>
  <si>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</si>
  <si>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</si>
  <si>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</si>
  <si>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</si>
  <si>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</si>
  <si>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</si>
  <si>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</si>
  <si>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</si>
  <si>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</si>
  <si>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</si>
  <si>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</si>
  <si>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</si>
  <si>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</si>
  <si>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</si>
  <si>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</si>
  <si>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</si>
  <si>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</si>
  <si>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</si>
  <si>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</si>
  <si>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</si>
  <si>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</si>
  <si>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</si>
  <si>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</si>
  <si>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</si>
  <si>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</si>
  <si>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</si>
  <si>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</si>
  <si>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</si>
  <si>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</si>
  <si>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</si>
  <si>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</si>
  <si>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</si>
  <si>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</si>
  <si>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</si>
  <si>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</si>
  <si>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</si>
  <si>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</si>
  <si>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</si>
  <si>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</si>
  <si>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</si>
  <si>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</si>
  <si>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</si>
  <si>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</si>
  <si>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</si>
  <si>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</si>
  <si>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</si>
  <si>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</si>
  <si>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</si>
  <si>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</si>
  <si>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</si>
  <si>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</si>
  <si>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</si>
  <si>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</si>
  <si>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</si>
  <si>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</si>
  <si>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</si>
  <si>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</si>
  <si>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</si>
  <si>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</si>
  <si>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</si>
  <si>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</si>
  <si>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</si>
  <si>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</si>
  <si>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</si>
  <si>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</si>
  <si>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</si>
  <si>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</si>
  <si>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</si>
  <si>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</si>
  <si>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</si>
  <si>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</si>
  <si>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</si>
  <si>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</si>
  <si>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</si>
  <si>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</si>
  <si>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</si>
  <si>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</si>
  <si>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</si>
  <si>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</si>
  <si>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</si>
  <si>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</si>
  <si>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</si>
  <si>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</si>
  <si>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</si>
  <si>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</si>
  <si>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</si>
  <si>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</si>
  <si>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</si>
  <si>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</si>
  <si>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</si>
  <si>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</si>
  <si>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</si>
  <si>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</si>
  <si>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</si>
  <si>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</si>
  <si>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</si>
  <si>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</si>
  <si>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</si>
  <si>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</si>
  <si>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</si>
  <si>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</si>
  <si>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</si>
  <si>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</si>
  <si>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</si>
  <si>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</si>
  <si>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</si>
  <si>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</si>
  <si>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</si>
  <si>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</si>
  <si>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</si>
  <si>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</si>
  <si>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</si>
  <si>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</si>
  <si>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</si>
  <si>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</si>
  <si>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</si>
  <si>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</si>
  <si>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</si>
  <si>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</si>
  <si>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</si>
  <si>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</si>
  <si>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</si>
  <si>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</si>
  <si>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</si>
  <si>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</si>
  <si>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</si>
  <si>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</si>
  <si>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</si>
  <si>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</si>
  <si>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</si>
  <si>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</si>
  <si>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</si>
  <si>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</si>
  <si>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</si>
  <si>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</si>
  <si>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</si>
  <si>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</si>
  <si>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</si>
  <si>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</si>
  <si>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</si>
  <si>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</si>
  <si>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</si>
  <si>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</si>
  <si>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</si>
  <si>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</si>
  <si>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</si>
  <si>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</si>
  <si>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</si>
  <si>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</si>
  <si>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</si>
  <si>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</si>
  <si>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</si>
  <si>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</si>
  <si>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</si>
  <si>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</si>
  <si>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</si>
  <si>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</si>
  <si>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</si>
  <si>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</si>
  <si>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</si>
  <si>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</si>
  <si>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</si>
  <si>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</si>
  <si>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</si>
  <si>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</si>
  <si>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</si>
  <si>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</si>
  <si>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</si>
  <si>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</si>
  <si>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</si>
  <si>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</si>
  <si>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</si>
  <si>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</si>
  <si>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</si>
  <si>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</si>
  <si>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</si>
  <si>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</si>
  <si>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</si>
  <si>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</si>
  <si>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</si>
  <si>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</si>
  <si>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</si>
  <si>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</si>
  <si>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</si>
  <si>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</si>
  <si>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</si>
  <si>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</si>
  <si>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</si>
  <si>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</si>
  <si>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</si>
  <si>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</si>
  <si>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</si>
  <si>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</si>
  <si>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</si>
  <si>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</si>
  <si>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</si>
  <si>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</si>
  <si>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</si>
  <si>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</si>
  <si>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</si>
  <si>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</si>
  <si>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</si>
  <si>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</si>
  <si>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</si>
  <si>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</si>
  <si>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</si>
  <si>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</si>
  <si>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</si>
  <si>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</si>
  <si>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</si>
  <si>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</si>
  <si>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</si>
  <si>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</si>
  <si>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</si>
  <si>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</si>
  <si>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</si>
  <si>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</si>
  <si>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</si>
  <si>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</si>
  <si>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</si>
  <si>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</si>
  <si>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</si>
  <si>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</si>
  <si>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</si>
  <si>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</si>
  <si>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</si>
  <si>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</si>
  <si>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</si>
  <si>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</si>
  <si>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</si>
  <si>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</si>
  <si>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</si>
  <si>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</si>
  <si>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</si>
  <si>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</si>
  <si>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</si>
  <si>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</si>
  <si>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</si>
  <si>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</si>
  <si>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</si>
  <si>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</si>
  <si>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</si>
  <si>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</si>
  <si>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</si>
  <si>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</si>
  <si>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</si>
  <si>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</si>
  <si>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</si>
  <si>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</si>
  <si>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</si>
  <si>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</si>
  <si>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</si>
  <si>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</si>
  <si>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</si>
  <si>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</si>
  <si>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</si>
  <si>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</si>
  <si>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</si>
  <si>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</si>
  <si>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</si>
  <si>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</si>
  <si>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</si>
  <si>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</si>
  <si>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</si>
  <si>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</si>
  <si>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</si>
  <si>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</si>
  <si>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</si>
  <si>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</si>
  <si>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</si>
  <si>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</si>
  <si>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</si>
  <si>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</si>
  <si>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</si>
  <si>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</si>
  <si>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</si>
  <si>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</si>
  <si>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</si>
  <si>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</si>
  <si>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</si>
  <si>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</si>
  <si>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</si>
  <si>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</si>
  <si>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</si>
  <si>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</si>
  <si>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</si>
  <si>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</si>
  <si>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</si>
  <si>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</si>
  <si>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</si>
  <si>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</si>
  <si>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</si>
  <si>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</si>
  <si>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</si>
  <si>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</si>
  <si>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</si>
  <si>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</si>
  <si>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</si>
  <si>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</si>
  <si>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</si>
  <si>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</si>
  <si>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</si>
  <si>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</si>
  <si>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</si>
  <si>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</si>
  <si>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</si>
  <si>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</si>
  <si>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</si>
  <si>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</si>
  <si>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</si>
  <si>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</si>
  <si>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</si>
  <si>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</si>
  <si>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</si>
  <si>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</si>
  <si>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</si>
  <si>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</si>
  <si>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</si>
  <si>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</si>
  <si>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</si>
  <si>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</si>
  <si>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</si>
  <si>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</si>
  <si>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</si>
  <si>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</si>
  <si>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</si>
  <si>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</si>
  <si>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</si>
  <si>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</si>
  <si>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</si>
  <si>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</si>
  <si>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</si>
  <si>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</si>
  <si>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</si>
  <si>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</si>
  <si>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</si>
  <si>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</si>
  <si>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</si>
  <si>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</si>
  <si>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</si>
  <si>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</si>
  <si>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</si>
  <si>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</si>
  <si>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</si>
  <si>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</si>
  <si>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</si>
  <si>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</si>
  <si>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</si>
  <si>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</si>
  <si>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</si>
  <si>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</si>
  <si>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</si>
  <si>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</si>
  <si>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</si>
  <si>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</si>
  <si>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</si>
  <si>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</si>
  <si>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</si>
  <si>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</si>
  <si>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</si>
  <si>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</si>
  <si>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</si>
  <si>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</si>
  <si>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</si>
  <si>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</si>
  <si>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</si>
  <si>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</si>
  <si>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</si>
  <si>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</si>
  <si>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</si>
  <si>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</si>
  <si>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</si>
  <si>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</si>
  <si>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</si>
  <si>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</si>
  <si>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</si>
  <si>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</si>
  <si>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</si>
  <si>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</si>
  <si>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</si>
  <si>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</si>
  <si>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</si>
  <si>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</si>
  <si>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</si>
  <si>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</si>
  <si>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</si>
  <si>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</si>
  <si>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</si>
  <si>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</si>
  <si>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</si>
  <si>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</si>
  <si>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</si>
  <si>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</si>
  <si>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</si>
  <si>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</si>
  <si>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</si>
  <si>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</si>
  <si>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</si>
  <si>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</si>
  <si>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</si>
  <si>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</si>
  <si>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</si>
  <si>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</si>
  <si>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</si>
  <si>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</si>
  <si>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</si>
  <si>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</si>
  <si>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</si>
  <si>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</si>
  <si>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</si>
  <si>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</si>
  <si>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</si>
  <si>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</si>
  <si>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</si>
  <si>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</si>
  <si>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</si>
  <si>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</si>
  <si>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</si>
  <si>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</si>
  <si>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</si>
  <si>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</si>
  <si>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</si>
  <si>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</si>
  <si>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</si>
  <si>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</si>
  <si>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</si>
  <si>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</si>
  <si>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</si>
  <si>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</si>
  <si>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</si>
  <si>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</si>
  <si>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</si>
  <si>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</si>
  <si>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</si>
  <si>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</si>
  <si>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</si>
  <si>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</si>
  <si>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</si>
  <si>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</si>
  <si>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</si>
  <si>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</si>
  <si>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</si>
  <si>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</si>
  <si>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</si>
  <si>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</si>
  <si>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</si>
  <si>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</si>
  <si>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</si>
  <si>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</si>
  <si>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</si>
  <si>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</si>
  <si>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</si>
  <si>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</si>
  <si>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</si>
  <si>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</si>
  <si>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</si>
  <si>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</si>
  <si>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</si>
  <si>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</si>
  <si>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</si>
  <si>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</si>
  <si>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</si>
  <si>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</si>
  <si>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</si>
  <si>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</si>
  <si>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</si>
  <si>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</si>
  <si>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</si>
  <si>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</si>
  <si>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</si>
  <si>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</si>
  <si>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</si>
  <si>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</si>
  <si>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</si>
  <si>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</si>
  <si>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</si>
  <si>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</si>
  <si>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</si>
  <si>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</si>
  <si>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</si>
  <si>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</si>
  <si>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</si>
  <si>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</si>
  <si>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</si>
  <si>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</si>
  <si>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</si>
  <si>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</si>
  <si>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</si>
  <si>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</si>
  <si>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</si>
  <si>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</si>
  <si>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</si>
  <si>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</si>
  <si>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</si>
  <si>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</si>
  <si>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</si>
  <si>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</si>
  <si>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</si>
  <si>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</si>
  <si>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</si>
  <si>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</si>
  <si>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</si>
  <si>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</si>
  <si>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</si>
  <si>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</si>
  <si>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</si>
  <si>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</si>
  <si>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</si>
  <si>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</si>
  <si>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</si>
  <si>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</si>
  <si>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</si>
  <si>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</si>
  <si>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</si>
  <si>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</si>
  <si>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</si>
  <si>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</si>
  <si>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</si>
  <si>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</si>
  <si>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</si>
  <si>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</si>
  <si>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</si>
  <si>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</si>
  <si>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</si>
  <si>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</si>
  <si>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</si>
  <si>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</si>
  <si>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</si>
  <si>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</si>
  <si>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</si>
  <si>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</si>
  <si>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</si>
  <si>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</si>
  <si>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</si>
  <si>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</si>
  <si>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</si>
  <si>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</si>
  <si>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</si>
  <si>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</si>
  <si>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</si>
  <si>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</si>
  <si>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</si>
  <si>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</si>
  <si>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</si>
  <si>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</si>
  <si>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</si>
  <si>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</si>
  <si>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</si>
  <si>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</si>
  <si>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</si>
  <si>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</si>
  <si>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</si>
  <si>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</si>
  <si>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</si>
  <si>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</si>
  <si>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</si>
  <si>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</si>
  <si>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</si>
  <si>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</si>
  <si>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</si>
  <si>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</si>
  <si>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</si>
  <si>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</si>
  <si>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</si>
  <si>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</si>
  <si>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</si>
  <si>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</si>
  <si>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</si>
  <si>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</si>
  <si>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</si>
  <si>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</si>
  <si>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</si>
  <si>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</si>
  <si>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</si>
  <si>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</si>
  <si>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</si>
  <si>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</si>
  <si>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</si>
  <si>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</si>
  <si>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</si>
  <si>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</si>
  <si>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</si>
  <si>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</si>
  <si>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</si>
  <si>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</si>
  <si>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</si>
  <si>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</si>
  <si>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</si>
  <si>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</si>
  <si>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</si>
  <si>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</si>
  <si>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</si>
  <si>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</si>
  <si>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</si>
  <si>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</si>
  <si>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</si>
  <si>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</si>
  <si>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</si>
  <si>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</si>
  <si>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</si>
  <si>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</si>
  <si>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</si>
  <si>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</si>
  <si>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</si>
  <si>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</si>
  <si>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</si>
  <si>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</si>
  <si>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</si>
  <si>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</si>
  <si>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</si>
  <si>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</si>
  <si>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</si>
  <si>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</si>
  <si>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</si>
  <si>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</si>
  <si>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</si>
  <si>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</si>
  <si>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</si>
  <si>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</si>
  <si>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</si>
  <si>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</si>
  <si>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</si>
  <si>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</si>
  <si>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</si>
  <si>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</si>
  <si>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</si>
  <si>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</si>
  <si>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</si>
  <si>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</si>
  <si>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</si>
  <si>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</si>
  <si>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</si>
  <si>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</si>
  <si>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</si>
  <si>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</si>
  <si>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</si>
  <si>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</si>
  <si>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</si>
  <si>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</si>
  <si>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</si>
  <si>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</si>
  <si>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</si>
  <si>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</si>
  <si>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</si>
  <si>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</si>
  <si>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</si>
  <si>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</si>
  <si>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</si>
  <si>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</si>
  <si>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</si>
  <si>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</si>
  <si>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</si>
  <si>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</si>
  <si>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</si>
  <si>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</si>
  <si>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</si>
  <si>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</si>
  <si>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</si>
  <si>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</si>
  <si>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</si>
  <si>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</si>
  <si>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</si>
  <si>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</si>
  <si>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</si>
  <si>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</si>
  <si>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</si>
  <si>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</si>
  <si>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</si>
  <si>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</si>
  <si>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</si>
  <si>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</si>
  <si>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</si>
  <si>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</si>
  <si>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</si>
  <si>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</si>
  <si>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</si>
  <si>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</si>
  <si>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</si>
  <si>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</si>
  <si>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</si>
  <si>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</si>
  <si>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</si>
  <si>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</si>
  <si>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</si>
  <si>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</si>
  <si>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</si>
  <si>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</si>
  <si>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</si>
  <si>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</si>
  <si>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</si>
  <si>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</si>
  <si>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</si>
  <si>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</si>
  <si>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</si>
  <si>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</si>
  <si>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</si>
  <si>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</si>
  <si>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</si>
  <si>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</si>
  <si>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</si>
  <si>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</si>
  <si>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</si>
  <si>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</si>
  <si>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</si>
  <si>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</si>
  <si>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</si>
  <si>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</si>
  <si>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</si>
  <si>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</si>
  <si>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</si>
  <si>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</si>
  <si>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</si>
  <si>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</si>
  <si>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</si>
  <si>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</si>
  <si>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</si>
  <si>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</si>
  <si>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</si>
  <si>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</si>
  <si>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</si>
  <si>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</si>
  <si>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</si>
  <si>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</si>
  <si>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</si>
  <si>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</si>
  <si>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</si>
  <si>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</si>
  <si>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</si>
  <si>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</si>
  <si>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</si>
  <si>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</si>
  <si>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</si>
  <si>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</si>
  <si>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</si>
  <si>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</si>
  <si>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</si>
  <si>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</si>
  <si>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</si>
  <si>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</si>
  <si>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</si>
  <si>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</si>
  <si>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</si>
  <si>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</si>
  <si>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</si>
  <si>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</si>
  <si>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</si>
  <si>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</si>
  <si>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</si>
  <si>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</si>
  <si>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</si>
  <si>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</si>
  <si>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</si>
  <si>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</si>
  <si>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</si>
  <si>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</si>
  <si>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</si>
  <si>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</si>
  <si>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</si>
  <si>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</si>
  <si>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</si>
  <si>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</si>
  <si>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</si>
  <si>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</si>
  <si>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</si>
  <si>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</si>
  <si>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</si>
  <si>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</si>
  <si>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</si>
  <si>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</si>
  <si>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</si>
  <si>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</si>
  <si>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</si>
  <si>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</si>
  <si>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</si>
  <si>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</si>
  <si>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</si>
  <si>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</si>
  <si>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</si>
  <si>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</si>
  <si>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</si>
  <si>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</si>
  <si>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</si>
  <si>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</si>
  <si>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</si>
  <si>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</si>
  <si>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</si>
  <si>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</si>
  <si>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</si>
  <si>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</si>
  <si>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</si>
  <si>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</si>
  <si>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</si>
  <si>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</si>
  <si>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</si>
  <si>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</si>
  <si>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</si>
  <si>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</si>
  <si>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</si>
  <si>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</si>
  <si>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</si>
  <si>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</si>
  <si>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</si>
  <si>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</si>
  <si>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</si>
  <si>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</si>
  <si>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</si>
  <si>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</si>
  <si>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</si>
  <si>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</si>
  <si>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</si>
  <si>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</si>
  <si>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</si>
  <si>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</si>
  <si>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</si>
  <si>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</si>
  <si>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</si>
  <si>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</si>
  <si>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</si>
  <si>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</si>
  <si>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</si>
  <si>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</si>
  <si>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</si>
  <si>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</si>
  <si>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</si>
  <si>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</si>
  <si>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</si>
  <si>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</si>
  <si>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</si>
  <si>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</si>
  <si>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</si>
  <si>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</si>
  <si>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</si>
  <si>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</si>
  <si>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</si>
  <si>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</si>
  <si>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</si>
  <si>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</si>
  <si>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</si>
  <si>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</si>
  <si>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</si>
  <si>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</si>
  <si>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</si>
  <si>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</si>
  <si>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</si>
  <si>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</si>
  <si>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</si>
  <si>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</si>
  <si>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</si>
  <si>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</si>
  <si>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</si>
  <si>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</si>
  <si>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</si>
  <si>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</si>
  <si>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</si>
  <si>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</si>
  <si>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</si>
  <si>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</si>
  <si>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</si>
  <si>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</si>
  <si>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</si>
  <si>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</si>
  <si>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</si>
  <si>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</si>
  <si>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</si>
  <si>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</si>
  <si>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</si>
  <si>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</si>
  <si>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</si>
  <si>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</si>
  <si>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</si>
  <si>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</si>
  <si>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</si>
  <si>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</si>
  <si>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</si>
  <si>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</si>
  <si>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</si>
  <si>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</si>
  <si>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</si>
  <si>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</si>
  <si>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</si>
  <si>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</si>
  <si>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</si>
  <si>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</si>
  <si>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</si>
  <si>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</si>
  <si>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</si>
  <si>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</si>
  <si>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</si>
  <si>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</si>
  <si>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</si>
  <si>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</si>
  <si>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</si>
  <si>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</si>
  <si>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</si>
  <si>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</si>
  <si>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</si>
  <si>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</si>
  <si>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</si>
  <si>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</si>
  <si>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</si>
  <si>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</si>
  <si>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</si>
  <si>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</si>
  <si>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</si>
  <si>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</si>
  <si>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</si>
  <si>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</si>
  <si>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</si>
  <si>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</si>
  <si>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</si>
  <si>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</si>
  <si>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</si>
  <si>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</si>
  <si>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</si>
  <si>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</si>
  <si>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</si>
  <si>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</si>
  <si>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</si>
  <si>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</si>
  <si>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</si>
  <si>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</si>
  <si>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</si>
  <si>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</si>
  <si>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</si>
  <si>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</si>
  <si>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</si>
  <si>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</si>
  <si>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</si>
  <si>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</si>
  <si>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</si>
  <si>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</si>
  <si>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</si>
  <si>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</si>
  <si>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</si>
  <si>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</si>
  <si>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</si>
  <si>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</si>
  <si>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</si>
  <si>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</si>
  <si>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</si>
  <si>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</si>
  <si>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</si>
  <si>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</si>
  <si>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</si>
  <si>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</si>
  <si>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</si>
  <si>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</si>
  <si>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</si>
  <si>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</si>
  <si>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</si>
  <si>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</si>
  <si>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</si>
  <si>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</si>
  <si>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</si>
  <si>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</si>
  <si>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</si>
  <si>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</si>
  <si>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</si>
  <si>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</si>
  <si>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</si>
  <si>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</si>
  <si>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</si>
  <si>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</si>
  <si>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</si>
  <si>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</si>
  <si>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</si>
  <si>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</si>
  <si>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</si>
  <si>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</si>
  <si>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</si>
  <si>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</si>
  <si>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</si>
  <si>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</si>
  <si>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</si>
  <si>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</si>
  <si>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</si>
  <si>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</si>
  <si>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</si>
  <si>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</si>
  <si>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</si>
  <si>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</si>
  <si>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</si>
  <si>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</si>
  <si>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</si>
  <si>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</si>
  <si>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</si>
  <si>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</si>
  <si>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</si>
  <si>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</si>
  <si>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</si>
  <si>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</si>
  <si>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</si>
  <si>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</si>
  <si>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</si>
  <si>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</si>
  <si>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</si>
  <si>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</si>
  <si>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</si>
  <si>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</si>
  <si>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</si>
  <si>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</si>
  <si>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</si>
  <si>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</si>
  <si>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</si>
  <si>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</si>
  <si>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</si>
  <si>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</si>
  <si>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</si>
  <si>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</si>
  <si>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</si>
  <si>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</si>
  <si>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</si>
  <si>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</si>
  <si>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</si>
  <si>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</si>
  <si>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</si>
  <si>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</si>
  <si>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</si>
  <si>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</si>
  <si>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</si>
  <si>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</si>
  <si>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</si>
  <si>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</si>
  <si>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</si>
  <si>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</si>
  <si>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</si>
  <si>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</si>
  <si>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</si>
  <si>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</si>
  <si>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</si>
  <si>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</si>
  <si>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</si>
  <si>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</si>
  <si>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</si>
  <si>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</si>
  <si>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</si>
  <si>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</si>
  <si>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</si>
  <si>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</si>
  <si>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</si>
  <si>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</si>
  <si>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</si>
  <si>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</si>
  <si>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</si>
  <si>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</si>
  <si>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</si>
  <si>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</si>
  <si>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</si>
  <si>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</si>
  <si>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</si>
  <si>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</si>
  <si>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</si>
  <si>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</si>
  <si>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</si>
  <si>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</si>
  <si>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</si>
  <si>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</si>
  <si>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</si>
  <si>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</si>
  <si>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</si>
  <si>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</si>
  <si>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</si>
  <si>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</si>
  <si>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</si>
  <si>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</si>
  <si>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</si>
  <si>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</si>
  <si>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</si>
  <si>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</si>
  <si>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</si>
  <si>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</si>
  <si>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</si>
  <si>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</si>
  <si>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</si>
  <si>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</si>
  <si>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</si>
  <si>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</si>
  <si>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</si>
  <si>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</si>
  <si>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</si>
  <si>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</si>
  <si>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</si>
  <si>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</si>
  <si>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</si>
  <si>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</si>
  <si>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</si>
  <si>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</si>
  <si>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</si>
  <si>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</si>
  <si>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</si>
  <si>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</si>
  <si>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</si>
  <si>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</si>
  <si>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</si>
  <si>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</si>
  <si>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</si>
  <si>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</si>
  <si>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</si>
  <si>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</si>
  <si>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</si>
  <si>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</si>
  <si>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</si>
  <si>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</si>
  <si>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</si>
  <si>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</si>
  <si>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</si>
  <si>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</si>
  <si>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</si>
  <si>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</si>
  <si>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</si>
  <si>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</si>
  <si>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</si>
  <si>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</si>
  <si>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</si>
  <si>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</si>
  <si>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</si>
  <si>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</si>
  <si>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</si>
  <si>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</si>
  <si>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</si>
  <si>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</si>
  <si>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</si>
  <si>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</si>
  <si>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</si>
  <si>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</si>
  <si>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</si>
  <si>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</si>
  <si>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</si>
  <si>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</si>
  <si>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</si>
  <si>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</si>
  <si>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</si>
  <si>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</si>
  <si>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</si>
  <si>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</si>
  <si>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</si>
  <si>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</si>
  <si>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</si>
  <si>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</si>
  <si>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</si>
  <si>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</si>
  <si>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</si>
  <si>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</si>
  <si>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</si>
  <si>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</si>
  <si>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</si>
  <si>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</si>
  <si>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</si>
  <si>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</si>
  <si>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</si>
  <si>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</si>
  <si>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</si>
  <si>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</si>
  <si>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</si>
  <si>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</si>
  <si>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</si>
  <si>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</si>
  <si>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</si>
  <si>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</si>
  <si>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</si>
  <si>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</si>
  <si>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</si>
  <si>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</si>
  <si>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</si>
  <si>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</si>
  <si>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</si>
  <si>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</si>
  <si>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</si>
  <si>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</si>
  <si>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</si>
  <si>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</si>
  <si>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</si>
  <si>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</si>
  <si>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</si>
  <si>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</si>
  <si>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</si>
  <si>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</si>
  <si>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</si>
  <si>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</si>
  <si>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</si>
  <si>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</si>
  <si>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</si>
  <si>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</si>
  <si>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</si>
  <si>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</si>
  <si>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</si>
  <si>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</si>
  <si>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</si>
  <si>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</si>
  <si>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</si>
  <si>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</si>
  <si>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</si>
  <si>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</si>
  <si>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</si>
  <si>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</si>
  <si>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</si>
  <si>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</si>
  <si>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</si>
  <si>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</si>
  <si>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</si>
  <si>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</si>
  <si>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</si>
  <si>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</si>
  <si>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</si>
  <si>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</si>
  <si>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</si>
  <si>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</si>
  <si>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</si>
  <si>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</si>
  <si>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</si>
  <si>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</si>
  <si>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</si>
  <si>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</si>
  <si>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</si>
  <si>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</si>
  <si>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</si>
  <si>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</si>
  <si>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</si>
  <si>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</si>
  <si>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</si>
  <si>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</si>
  <si>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</si>
  <si>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</si>
  <si>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</si>
  <si>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</si>
  <si>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</si>
  <si>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</si>
  <si>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</si>
  <si>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</si>
  <si>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</si>
  <si>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</si>
  <si>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</si>
  <si>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</si>
  <si>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</si>
  <si>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</si>
  <si>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</si>
  <si>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</si>
  <si>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</si>
  <si>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</si>
  <si>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</si>
  <si>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</si>
  <si>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</si>
  <si>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</si>
  <si>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</si>
  <si>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</si>
  <si>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</si>
  <si>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</si>
  <si>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</si>
  <si>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</si>
  <si>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</si>
  <si>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</si>
  <si>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</si>
  <si>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</si>
  <si>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</si>
  <si>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</si>
  <si>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</si>
  <si>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</si>
  <si>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</si>
  <si>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</si>
  <si>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</si>
  <si>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</si>
  <si>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</si>
  <si>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</si>
  <si>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</si>
  <si>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</si>
  <si>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</si>
  <si>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</si>
  <si>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</si>
  <si>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</si>
  <si>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</si>
  <si>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</si>
  <si>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</si>
  <si>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</si>
  <si>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</si>
  <si>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</si>
  <si>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</si>
  <si>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</si>
  <si>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</si>
  <si>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</si>
  <si>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</si>
  <si>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</si>
  <si>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</si>
  <si>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</si>
  <si>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</si>
  <si>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</si>
  <si>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</si>
  <si>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</si>
  <si>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</si>
  <si>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</si>
  <si>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</si>
  <si>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</si>
  <si>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</si>
  <si>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</si>
  <si>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</si>
  <si>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</si>
  <si>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</si>
  <si>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</si>
  <si>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</si>
  <si>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</si>
  <si>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</si>
  <si>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</si>
  <si>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</si>
  <si>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</si>
  <si>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</si>
  <si>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</si>
  <si>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</si>
  <si>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</si>
  <si>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</si>
  <si>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</si>
  <si>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</si>
  <si>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</si>
  <si>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</si>
  <si>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</si>
  <si>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</si>
  <si>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</si>
  <si>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</si>
  <si>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</si>
  <si>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</si>
  <si>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</si>
  <si>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</si>
  <si>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</si>
  <si>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</si>
  <si>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</si>
  <si>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</si>
  <si>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</si>
  <si>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</si>
  <si>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</si>
  <si>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</si>
  <si>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</si>
  <si>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</si>
  <si>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</si>
  <si>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</si>
  <si>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</si>
  <si>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</si>
  <si>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</si>
  <si>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</si>
  <si>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</si>
  <si>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</si>
  <si>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</si>
  <si>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</si>
  <si>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</si>
  <si>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</si>
  <si>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</si>
  <si>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</si>
  <si>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</si>
  <si>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</si>
  <si>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</si>
  <si>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</si>
  <si>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</si>
  <si>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</si>
  <si>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</si>
  <si>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</si>
  <si>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</si>
  <si>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</si>
  <si>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</si>
  <si>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</si>
  <si>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</si>
  <si>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</si>
  <si>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</si>
  <si>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</si>
  <si>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</si>
  <si>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</si>
  <si>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</si>
  <si>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</si>
  <si>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</si>
  <si>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</si>
  <si>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</si>
  <si>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</si>
  <si>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</si>
  <si>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</si>
  <si>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</si>
  <si>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</si>
  <si>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</si>
  <si>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</si>
  <si>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</si>
  <si>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</si>
  <si>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</si>
  <si>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</si>
  <si>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</si>
  <si>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</si>
  <si>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</si>
  <si>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</si>
  <si>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</si>
  <si>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</si>
  <si>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</si>
  <si>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</si>
  <si>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</si>
  <si>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</si>
  <si>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</si>
  <si>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</si>
  <si>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</si>
  <si>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</si>
  <si>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</si>
  <si>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</si>
  <si>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</si>
  <si>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</si>
  <si>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</si>
  <si>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</si>
  <si>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</si>
  <si>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</si>
  <si>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</si>
  <si>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</si>
  <si>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</si>
  <si>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</si>
  <si>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</si>
  <si>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</si>
  <si>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</si>
  <si>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</si>
  <si>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</si>
  <si>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</si>
  <si>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</si>
  <si>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</si>
  <si>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</si>
  <si>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</si>
  <si>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</si>
  <si>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</si>
  <si>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</si>
  <si>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</si>
  <si>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</si>
  <si>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</si>
  <si>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</si>
  <si>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</si>
  <si>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</si>
  <si>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</si>
  <si>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</si>
  <si>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</si>
  <si>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</si>
  <si>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</si>
  <si>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</si>
  <si>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</si>
  <si>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</si>
  <si>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</si>
  <si>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</si>
  <si>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</si>
  <si>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</si>
  <si>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</si>
  <si>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</si>
  <si>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</si>
  <si>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</si>
  <si>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</si>
  <si>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</si>
  <si>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</si>
  <si>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</si>
  <si>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</si>
  <si>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</si>
  <si>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</si>
  <si>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</si>
  <si>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</si>
  <si>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</si>
  <si>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</si>
  <si>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</si>
  <si>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</si>
  <si>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</si>
  <si>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</si>
  <si>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</si>
  <si>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</si>
  <si>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</si>
  <si>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</si>
  <si>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</si>
  <si>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</si>
  <si>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</si>
  <si>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</si>
  <si>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</si>
  <si>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</si>
  <si>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</si>
  <si>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</si>
  <si>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</si>
  <si>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</si>
  <si>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</si>
  <si>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</si>
  <si>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</si>
  <si>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</si>
  <si>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</si>
  <si>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</si>
  <si>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</si>
  <si>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</si>
  <si>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</si>
  <si>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</si>
  <si>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</si>
  <si>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</si>
  <si>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</si>
  <si>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</si>
  <si>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</si>
  <si>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</si>
  <si>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</si>
  <si>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</si>
  <si>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</si>
  <si>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</si>
  <si>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</si>
  <si>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</si>
  <si>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</si>
  <si>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</si>
  <si>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</si>
  <si>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</si>
  <si>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</si>
  <si>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</si>
  <si>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</si>
  <si>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</si>
  <si>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</si>
  <si>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</si>
  <si>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</si>
  <si>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</si>
  <si>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</si>
  <si>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</si>
  <si>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</si>
  <si>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</si>
  <si>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</si>
  <si>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</si>
  <si>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</si>
  <si>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</si>
  <si>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</si>
  <si>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</si>
  <si>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</si>
  <si>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</si>
  <si>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</si>
  <si>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</si>
  <si>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</si>
  <si>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</si>
  <si>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</si>
  <si>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</si>
  <si>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</si>
  <si>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</si>
  <si>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</si>
  <si>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</si>
  <si>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</si>
  <si>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</si>
  <si>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</si>
  <si>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</si>
  <si>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</si>
  <si>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</si>
  <si>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</si>
  <si>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</si>
  <si>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</si>
  <si>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</si>
  <si>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</si>
  <si>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</si>
  <si>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</si>
  <si>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</si>
  <si>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</si>
  <si>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</si>
  <si>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</si>
  <si>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</si>
  <si>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</si>
  <si>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</si>
  <si>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</si>
  <si>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</si>
  <si>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</si>
  <si>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</si>
  <si>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</si>
  <si>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</si>
  <si>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</si>
  <si>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</si>
  <si>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</si>
  <si>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</si>
  <si>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</si>
  <si>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</si>
  <si>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</si>
  <si>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</si>
  <si>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</si>
  <si>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</si>
  <si>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</si>
  <si>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</si>
  <si>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</si>
  <si>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</si>
  <si>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</si>
  <si>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</si>
  <si>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</si>
  <si>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</si>
  <si>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</si>
  <si>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</si>
  <si>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</si>
  <si>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</si>
  <si>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</si>
  <si>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</si>
  <si>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</si>
  <si>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</si>
  <si>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</si>
  <si>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</si>
  <si>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</si>
  <si>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</si>
  <si>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</si>
  <si>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</si>
  <si>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</si>
  <si>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</si>
  <si>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</si>
  <si>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</si>
  <si>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</si>
  <si>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</si>
  <si>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</si>
  <si>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</si>
  <si>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</si>
  <si>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</si>
  <si>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</si>
  <si>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</si>
  <si>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</si>
  <si>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</si>
  <si>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</si>
  <si>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</si>
  <si>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</si>
  <si>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</si>
  <si>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</si>
  <si>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</si>
  <si>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</si>
  <si>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</si>
  <si>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</si>
  <si>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</si>
  <si>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</si>
  <si>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</si>
  <si>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</si>
  <si>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</si>
  <si>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</si>
  <si>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</si>
  <si>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</si>
  <si>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</si>
  <si>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</si>
  <si>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</si>
  <si>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</si>
  <si>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</si>
  <si>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</si>
  <si>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</si>
  <si>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</si>
  <si>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</si>
  <si>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</si>
  <si>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</si>
  <si>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</si>
  <si>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</si>
  <si>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</si>
  <si>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</si>
  <si>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</si>
  <si>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</si>
  <si>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</si>
  <si>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</si>
  <si>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</si>
  <si>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</si>
  <si>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</si>
  <si>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</si>
  <si>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</si>
  <si>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</si>
  <si>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</si>
  <si>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</si>
  <si>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</si>
  <si>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</si>
  <si>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</si>
  <si>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</si>
  <si>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</si>
  <si>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</si>
  <si>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</si>
  <si>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</si>
  <si>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</si>
  <si>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</si>
  <si>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</si>
  <si>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</si>
  <si>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</si>
  <si>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</si>
  <si>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</si>
  <si>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</si>
  <si>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</si>
  <si>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</si>
  <si>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</si>
  <si>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</si>
  <si>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</si>
  <si>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</si>
  <si>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</si>
  <si>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</si>
  <si>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</si>
  <si>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</si>
  <si>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</si>
  <si>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</si>
  <si>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</si>
  <si>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</si>
  <si>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</si>
  <si>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</si>
  <si>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</si>
  <si>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</si>
  <si>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</si>
  <si>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</si>
  <si>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</si>
  <si>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</si>
  <si>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</si>
  <si>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</si>
  <si>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</si>
  <si>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</si>
  <si>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</si>
  <si>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</si>
  <si>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</si>
  <si>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</si>
  <si>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</si>
  <si>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</si>
  <si>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</si>
  <si>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</si>
  <si>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</si>
  <si>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</si>
  <si>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</si>
  <si>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</si>
  <si>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</si>
  <si>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</si>
  <si>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</si>
  <si>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</si>
  <si>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</si>
  <si>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</si>
  <si>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</si>
  <si>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</si>
  <si>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</si>
  <si>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</si>
  <si>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</si>
  <si>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</si>
  <si>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</si>
  <si>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</si>
  <si>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</si>
  <si>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</si>
  <si>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</si>
  <si>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</si>
  <si>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</si>
  <si>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</si>
  <si>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</si>
  <si>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</si>
  <si>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</si>
  <si>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</si>
  <si>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</si>
  <si>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</si>
  <si>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</si>
  <si>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</si>
  <si>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</si>
  <si>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</si>
  <si>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</si>
  <si>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</si>
  <si>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</si>
  <si>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</si>
  <si>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</si>
  <si>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</si>
  <si>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</si>
  <si>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</si>
  <si>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</si>
  <si>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</si>
  <si>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</si>
  <si>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</si>
  <si>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</si>
  <si>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</si>
  <si>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</si>
  <si>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</si>
  <si>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</si>
  <si>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</si>
  <si>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</si>
  <si>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</si>
  <si>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</si>
  <si>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</si>
  <si>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</si>
  <si>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</si>
  <si>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</si>
  <si>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</si>
  <si>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</si>
  <si>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</si>
  <si>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</si>
  <si>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</si>
  <si>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</si>
  <si>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</si>
  <si>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</si>
  <si>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</si>
  <si>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</si>
  <si>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</si>
  <si>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</si>
  <si>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</si>
  <si>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</si>
  <si>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</si>
  <si>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</si>
  <si>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</si>
  <si>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</si>
  <si>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</si>
  <si>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</si>
  <si>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</si>
  <si>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</si>
  <si>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</si>
  <si>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</si>
  <si>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</si>
  <si>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</si>
  <si>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</si>
  <si>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</si>
  <si>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</si>
  <si>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</si>
  <si>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</si>
  <si>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</si>
  <si>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</si>
  <si>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</si>
  <si>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</si>
  <si>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</si>
  <si>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</si>
  <si>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</si>
  <si>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</si>
  <si>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</si>
  <si>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</si>
  <si>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</si>
  <si>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</si>
  <si>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</si>
  <si>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</si>
  <si>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</si>
  <si>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</si>
  <si>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</si>
  <si>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</si>
  <si>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</si>
  <si>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</si>
  <si>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</si>
  <si>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</si>
  <si>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</si>
  <si>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</si>
  <si>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</si>
  <si>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</si>
  <si>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</si>
  <si>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</si>
  <si>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</si>
  <si>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</si>
  <si>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</si>
  <si>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</si>
  <si>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</si>
  <si>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</si>
  <si>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</si>
  <si>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</si>
  <si>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</si>
  <si>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</si>
  <si>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</si>
  <si>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</si>
  <si>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</si>
  <si>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</si>
  <si>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</si>
  <si>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</si>
  <si>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</si>
  <si>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</si>
  <si>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</si>
  <si>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</si>
  <si>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</si>
  <si>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</si>
  <si>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</si>
  <si>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</si>
  <si>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</si>
  <si>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</si>
  <si>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</si>
  <si>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</si>
  <si>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</si>
  <si>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</si>
  <si>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</si>
  <si>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</si>
  <si>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</si>
  <si>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</si>
  <si>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</si>
  <si>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</si>
  <si>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</si>
  <si>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</si>
  <si>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</si>
  <si>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</si>
  <si>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</si>
  <si>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</si>
  <si>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</si>
  <si>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</si>
  <si>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</si>
  <si>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</si>
  <si>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</si>
  <si>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</si>
  <si>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</si>
  <si>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</si>
  <si>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</si>
  <si>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</si>
  <si>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</si>
  <si>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</si>
  <si>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</si>
  <si>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</si>
  <si>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</si>
  <si>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</si>
  <si>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</si>
  <si>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</si>
  <si>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</si>
  <si>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</si>
  <si>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</si>
  <si>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</si>
  <si>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</si>
  <si>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</si>
  <si>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</si>
  <si>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</si>
  <si>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</si>
  <si>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</si>
  <si>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</si>
  <si>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</si>
  <si>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</si>
  <si>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</si>
  <si>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</si>
  <si>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</si>
  <si>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</si>
  <si>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</si>
  <si>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</si>
  <si>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</si>
  <si>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</si>
  <si>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</si>
  <si>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</si>
  <si>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</si>
  <si>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</si>
  <si>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</si>
  <si>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</si>
  <si>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</si>
  <si>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</si>
  <si>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</si>
  <si>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</si>
  <si>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</si>
  <si>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</si>
  <si>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</si>
  <si>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</si>
  <si>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</si>
  <si>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</si>
  <si>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</si>
  <si>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</si>
  <si>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</si>
  <si>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</si>
  <si>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</si>
  <si>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</si>
  <si>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</si>
  <si>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</si>
  <si>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</si>
  <si>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</si>
  <si>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</si>
  <si>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</si>
  <si>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</si>
  <si>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</si>
  <si>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</si>
  <si>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</si>
  <si>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</si>
  <si>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</si>
  <si>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</si>
  <si>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</si>
  <si>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</si>
  <si>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</si>
  <si>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</si>
  <si>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</si>
  <si>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</si>
  <si>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</si>
  <si>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</si>
  <si>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</si>
  <si>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</si>
  <si>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</si>
  <si>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</si>
  <si>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</si>
  <si>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</si>
  <si>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</si>
  <si>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</si>
  <si>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</si>
  <si>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</si>
  <si>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</si>
  <si>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</si>
  <si>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</si>
  <si>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</si>
  <si>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</si>
  <si>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</si>
  <si>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</si>
  <si>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</si>
  <si>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</si>
  <si>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</si>
  <si>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</si>
  <si>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</si>
  <si>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</si>
  <si>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</si>
  <si>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</si>
  <si>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</si>
  <si>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</si>
  <si>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</si>
  <si>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</si>
  <si>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</si>
  <si>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</si>
  <si>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</si>
  <si>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</si>
  <si>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</si>
  <si>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</si>
  <si>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</si>
  <si>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</si>
  <si>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</si>
  <si>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</si>
  <si>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</si>
  <si>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</si>
  <si>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</si>
  <si>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</si>
  <si>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</si>
  <si>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</si>
  <si>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</si>
  <si>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</si>
  <si>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</si>
  <si>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</si>
  <si>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</si>
  <si>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</si>
  <si>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</si>
  <si>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</si>
  <si>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</si>
  <si>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</si>
  <si>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</si>
  <si>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</si>
  <si>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</si>
  <si>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</si>
  <si>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</si>
  <si>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</si>
  <si>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</si>
  <si>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</si>
  <si>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</si>
  <si>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</si>
  <si>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</si>
  <si>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</si>
  <si>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</si>
  <si>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</si>
  <si>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</si>
  <si>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</si>
  <si>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</si>
  <si>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</si>
  <si>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</si>
  <si>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</si>
  <si>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</si>
  <si>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</si>
  <si>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</si>
  <si>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</si>
  <si>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</si>
  <si>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</si>
  <si>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</si>
  <si>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</si>
  <si>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</si>
  <si>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</si>
  <si>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</si>
  <si>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</si>
  <si>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</si>
  <si>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</si>
  <si>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</si>
  <si>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</si>
  <si>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</si>
  <si>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</si>
  <si>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</si>
  <si>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</si>
  <si>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</si>
  <si>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</si>
  <si>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</si>
  <si>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</si>
  <si>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</si>
  <si>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</si>
  <si>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</si>
  <si>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</si>
  <si>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</si>
  <si>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</si>
  <si>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</si>
  <si>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</si>
  <si>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</si>
  <si>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</si>
  <si>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</si>
  <si>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</si>
  <si>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</si>
  <si>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</si>
  <si>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</si>
  <si>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</si>
  <si>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</si>
  <si>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</si>
  <si>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</si>
  <si>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</si>
  <si>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</si>
  <si>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</si>
  <si>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</si>
  <si>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</si>
  <si>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</si>
  <si>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</si>
  <si>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</si>
  <si>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</si>
  <si>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</si>
  <si>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</si>
  <si>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</si>
  <si>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</si>
  <si>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</si>
  <si>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</si>
  <si>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</si>
  <si>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</si>
  <si>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</si>
  <si>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</si>
  <si>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</si>
  <si>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</si>
  <si>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</si>
  <si>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</si>
  <si>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</si>
  <si>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</si>
  <si>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</si>
  <si>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</si>
  <si>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</si>
  <si>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</si>
  <si>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</si>
  <si>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</si>
  <si>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</si>
  <si>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</si>
  <si>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</si>
  <si>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</si>
  <si>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</si>
  <si>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</si>
  <si>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</si>
  <si>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</si>
  <si>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</si>
  <si>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</si>
  <si>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</si>
  <si>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</si>
  <si>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</si>
  <si>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</si>
  <si>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</si>
  <si>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</si>
  <si>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</si>
  <si>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</si>
  <si>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</si>
  <si>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</si>
  <si>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</si>
  <si>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</si>
  <si>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</si>
  <si>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</si>
  <si>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</si>
  <si>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</si>
  <si>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</si>
  <si>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</si>
  <si>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</si>
  <si>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</si>
  <si>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</si>
  <si>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</si>
  <si>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</si>
  <si>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</si>
  <si>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</si>
  <si>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</si>
  <si>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</si>
  <si>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</si>
  <si>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</si>
  <si>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</si>
  <si>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</si>
  <si>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</si>
  <si>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</si>
  <si>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</si>
  <si>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</si>
  <si>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</si>
  <si>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</si>
  <si>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</si>
  <si>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</si>
  <si>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</si>
  <si>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</si>
  <si>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</si>
  <si>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</si>
  <si>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</si>
  <si>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</si>
  <si>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</si>
  <si>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</si>
  <si>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</si>
  <si>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</si>
  <si>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</si>
  <si>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</si>
  <si>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</si>
  <si>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</si>
  <si>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</si>
  <si>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</si>
  <si>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</si>
  <si>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</si>
  <si>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</si>
  <si>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</si>
  <si>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</si>
  <si>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</si>
  <si>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</si>
  <si>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</si>
  <si>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</si>
  <si>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</si>
  <si>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</si>
  <si>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</si>
  <si>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</si>
  <si>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</si>
  <si>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</si>
  <si>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</si>
  <si>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</si>
  <si>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</si>
  <si>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</si>
  <si>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</si>
  <si>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</si>
  <si>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</si>
  <si>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</si>
  <si>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</si>
  <si>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</si>
  <si>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</si>
  <si>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</si>
  <si>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</si>
  <si>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</si>
  <si>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</si>
  <si>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</si>
  <si>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</si>
  <si>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</si>
  <si>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</si>
  <si>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</si>
  <si>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</si>
  <si>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</si>
  <si>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</si>
  <si>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</si>
  <si>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</si>
  <si>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</si>
  <si>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</si>
  <si>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</si>
  <si>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</si>
  <si>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</si>
  <si>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</si>
  <si>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</si>
  <si>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</si>
  <si>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</si>
  <si>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</si>
  <si>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</si>
  <si>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</si>
  <si>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</si>
  <si>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</si>
  <si>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</si>
  <si>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</si>
  <si>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</si>
  <si>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</si>
  <si>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</si>
  <si>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</si>
  <si>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</si>
  <si>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</si>
  <si>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</si>
  <si>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</si>
  <si>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</si>
  <si>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</si>
  <si>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</si>
  <si>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</si>
  <si>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</si>
  <si>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</si>
  <si>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</si>
  <si>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</si>
  <si>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</si>
  <si>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</si>
  <si>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</si>
  <si>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</si>
  <si>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</si>
  <si>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</si>
  <si>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</si>
  <si>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</si>
  <si>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</si>
  <si>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</si>
  <si>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</si>
  <si>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</si>
  <si>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</si>
  <si>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</si>
  <si>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</si>
  <si>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</si>
  <si>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</si>
  <si>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</si>
  <si>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</si>
  <si>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</si>
  <si>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</si>
  <si>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</si>
  <si>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</si>
  <si>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</si>
  <si>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</si>
  <si>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</si>
  <si>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</si>
  <si>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</si>
  <si>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</si>
  <si>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</si>
  <si>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</si>
  <si>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</si>
  <si>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</si>
  <si>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</si>
  <si>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</si>
  <si>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</si>
  <si>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</si>
  <si>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</si>
  <si>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</si>
  <si>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</si>
  <si>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</si>
  <si>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</si>
  <si>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</si>
  <si>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</si>
  <si>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</si>
  <si>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</si>
  <si>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</si>
  <si>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</si>
  <si>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</si>
  <si>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</si>
  <si>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</si>
  <si>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</si>
  <si>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</si>
  <si>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</si>
  <si>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</si>
  <si>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</si>
  <si>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</si>
  <si>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</si>
  <si>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</si>
  <si>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</si>
  <si>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</si>
  <si>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</si>
  <si>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</si>
  <si>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</si>
  <si>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</si>
  <si>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</si>
  <si>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</si>
  <si>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</si>
  <si>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</si>
  <si>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</si>
  <si>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</si>
  <si>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</si>
  <si>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</si>
  <si>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</si>
  <si>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</si>
  <si>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</si>
  <si>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</si>
  <si>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</si>
  <si>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</si>
  <si>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</si>
  <si>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</si>
  <si>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</si>
  <si>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</si>
  <si>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</si>
  <si>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</si>
  <si>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</si>
  <si>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</si>
  <si>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</si>
  <si>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</si>
  <si>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</si>
  <si>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</si>
  <si>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</si>
  <si>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</si>
  <si>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</si>
  <si>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</si>
  <si>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</si>
  <si>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</si>
  <si>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</si>
  <si>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</si>
  <si>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</si>
  <si>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</si>
  <si>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</si>
  <si>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</si>
  <si>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</si>
  <si>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</si>
  <si>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</si>
  <si>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</si>
  <si>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</si>
  <si>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</si>
  <si>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</si>
  <si>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</si>
  <si>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</si>
  <si>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</si>
  <si>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</si>
  <si>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</si>
  <si>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</si>
  <si>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</si>
  <si>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</si>
  <si>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</si>
  <si>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</si>
  <si>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</si>
  <si>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</si>
  <si>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</si>
  <si>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</si>
  <si>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</si>
  <si>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</si>
  <si>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</si>
  <si>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</si>
  <si>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</si>
  <si>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</si>
  <si>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</si>
  <si>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</si>
  <si>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</si>
  <si>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</si>
  <si>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</si>
  <si>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</si>
  <si>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</si>
  <si>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</si>
  <si>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</si>
  <si>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</si>
  <si>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</si>
  <si>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</si>
  <si>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</si>
  <si>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</si>
  <si>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</si>
  <si>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</si>
  <si>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</si>
  <si>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</si>
  <si>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</si>
  <si>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PCM-20251023-00000882</t>
  </si>
  <si>
    <t>ETA 40 min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</si>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</sst>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6" totalsRowShown="0" headerRowDxfId="157" dataDxfId="156" headerRowBorderDxfId="154" tableBorderDxfId="155" totalsRowBorderDxfId="153">
  <autoFilter ref="A1:CJ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5" totalsRowShown="0" headerRowDxfId="48" dataDxfId="47" headerRowBorderDxfId="45" tableBorderDxfId="46" totalsRowBorderDxfId="44">
  <autoFilter ref="A1:L2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290.55697476851492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10.06198634258908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45953.505400694441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45953.505400694441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45953.505400694441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45953.505400694441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45953.505400694441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45953.505400694441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45953.505400694441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45953.505400694441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45953.505400694441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45953.505400694441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45953.505400694441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45953.505400694441</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45953.505400694441</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45953.505400694441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45953.505400694441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45953.505400694441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45953.505400694441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45953.505400694441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45953.505400694441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45953.505400694441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45953.505400694441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45953.505400694441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45953.505400694441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45953.505400694441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45953.505400694441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45953.505400694441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45953.505400694441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45953.505400694441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45953.505400694441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45953.505400694441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45953.505400694441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45953.505400694441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45953.505400694441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45953.505400694441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45953.505400694441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45953.505400694441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45953.505400694441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45953.505400694441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45953.505400694441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45953.505400694441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45953.505400694441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45953.505400694441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45953.505400694441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45953.505400694441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45953.505400694441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45953.505400694441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45953.505400694441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45953.505400694441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45953.505400694441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45953.505400694441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45953.505400694441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45953.505400694441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45953.505400694441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45953.505400694441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45953.505400694441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45953.505400694441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45953.505400694441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45953.505400694441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45953.505400694441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45953.505400694441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45953.505400694441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45953.505400694441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45953.505400694441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45953.505400694441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45953.505400694441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45953.505400694441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45953.505400694441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45953.505400694441</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45953.505400694441</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5235DC1E-1AD7-4074-98D4-8430349BCFCF}"/>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6"/>
  <sheetViews>
    <sheetView workbookViewId="0">
      <selection activeCell="C6" sqref="C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128.50556273147959</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9.0096252314760932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25634</v>
      </c>
      <c r="E5" s="116" t="s">
        <v>38998</v>
      </c>
      <c r="F5" s="117">
        <v>45951.043564814812</v>
      </c>
      <c r="G5" s="118">
        <f ca="1">IFERROR(NOW()-F5,"-")</f>
        <v>2.4618358796287794</v>
      </c>
      <c r="H5" s="117">
        <v>45953.449201388888</v>
      </c>
      <c r="I5" s="18" t="str">
        <f>IFERROR(VLOOKUP(D5,DB!A:F,6,0),"")</f>
        <v>Generator-SG</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45953.505400694441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45953.505400694441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45953.505400694441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45953.505400694441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45953.505400694441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45953.505400694441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45953.505400694441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45953.505400694441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45953.505400694441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45953.505400694441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45953.505400694441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45953.505400694441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45953.505400694441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45953.505400694441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45953.505400694441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45953.505400694441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45953.505400694441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45953.505400694441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45953.505400694441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45953.505400694441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45953.505400694441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45953.505400694441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45953.505400694441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45953.505400694441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45953.505400694441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45953.505400694441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45953.505400694441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45953.505400694441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45953.505400694441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45953.505400694441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45953.505400694441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45953.505400694441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45953.505400694441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45953.505400694441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45953.505400694441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45953.505400694441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45953.505400694441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45953.505400694441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45953.505400694441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45953.505400694441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45953.505400694441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sheetData>
  <dataValidations count="2">
    <dataValidation allowBlank="1" showInputMessage="1" showErrorMessage="1" sqref="E1" xr:uid="{4D935161-CDD3-4592-B877-3FB59C99E142}"/>
    <dataValidation type="list" allowBlank="1" showInputMessage="1" showErrorMessage="1" sqref="E3:E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45953.505400694441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45953.505400694441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45953.505400694441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45953.505400694441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45953.505400694441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45953.505400694441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45953.505400694441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45953.505400694441</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45953.505400694441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45953.505400694441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45953.505400694441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45953.505400694441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45953.505400694441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45953.505400694441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45953.505400694441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45953.505400694441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45953.505400694441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45953.505400694441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45953.505400694441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45953.505400694441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45953.505400694441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45953.505400694441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45953.505400694441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45953.505400694441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45953.505400694441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45953.505400694441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45953.505400694441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45953.505400694441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45953.505400694441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45953.505400694441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45953.505400694441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45953.505400694441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45953.505400694441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45953.505400694441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45953.505400694441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45953.505400694441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45953.505400694441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45953.505400694441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45953.505400694441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45953.505400694441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45953.505400694441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45953.505400694441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45953.505400694441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45953.505400694441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45953.505400694441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45953.505400694441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45953.505400694441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45953.505400694441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45953.505400694441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45953.505400694441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45953.505400694441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45953.505400694441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45953.505400694441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45953.505400694441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45953.505400694441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45953.505400694441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45953.505400694441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45953.505400694441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45953.505400694441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45953.505400694441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45953.505400694441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45953.505400694441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45953.505400694441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45953.505400694441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45953.505400694441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45953.505400694441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45953.505400694441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45953.505400694441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45953.505400694441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45953.505400694441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45953.505400694441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45953.505400694441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45953.505400694441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45953.505400694441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45953.505400694441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45953.505400694441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45953.505400694441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45953.505400694441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45953.505400694441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45953.505400694441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45953.505400694441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45953.505400694441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45953.505400694441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45953.505400694441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45953.505400694441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45953.505400694441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45953.505400694441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45953.505400694441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45953.505400694441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45953.505400694441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45953.505400694441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45953.505400694441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45953.505400694441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45953.505400694441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45953.505400694441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45953.505400694441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45953.505400694441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45953.505400694441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45953.505400694441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45953.505400694441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45953.505400694441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45953.505400694441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45953.505400694441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45953.505400694441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45953.505400694441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45953.505400694441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45953.505400694441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45953.505400694441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45953.505400694441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45953.505400694441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45953.505400694441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45953.505400694441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45953.505400694441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45953.505400694441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45953.505400694441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45953.505400694441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45953.505400694441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45953.505400694441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45953.505400694441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45953.505400694441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45953.505400694441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45953.505400694441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45953.505400694441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45953.505400694441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45953.505400694441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45953.505400694441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45953.505400694441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45953.505400694441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45953.505400694441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45953.505400694441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45953.505400694441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45953.505400694441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45953.505400694441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45953.505400694441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45953.505400694441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45953.505400694441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45953.505400694441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45953.505400694441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45953.505400694441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45953.505400694441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45953.505400694441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45953.505400694441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45953.505400694441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45953.505400694441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45953.505400694441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45953.505400694441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45953.505400694441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45953.505400694441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45953.505400694441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45953.505400694441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45953.505400694441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45953.505400694441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45953.505400694441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45953.505400694441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45953.505400694441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45953.505400694441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45953.505400694441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45953.505400694441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45953.505400694441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45953.505400694441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45953.505400694441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45953.505400694441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45953.505400694441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45953.505400694441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45953.505400694441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45953.505400694441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45953.505400694441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45953.505400694441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45953.505400694441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45953.505400694441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45953.505400694441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45953.505400694441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45953.505400694441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45953.505400694441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45953.505400694441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45953.505400694441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45953.505400694441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45953.505400694441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45953.505400694441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45953.505400694441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45953.505400694441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45953.505400694441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45953.505400694441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45953.505400694441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45953.505400694441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45953.505400694441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45953.505400694441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45953.505400694441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45953.505400694441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45953.505400694441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45953.505400694441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45953.505400694441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45953.505400694441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45953.505400694441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45953.505400694441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45953.505400694441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45953.505400694441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45953.505400694441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45953.505400694441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45953.505400694441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45953.505400694441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45953.505400694441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45953.505400694441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45953.505400694441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45953.505400694441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45953.505400694441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45953.505400694441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45953.505400694441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45953.505400694441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45953.505400694441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45953.505400694441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45953.505400694441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45953.505400694441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45953.505400694441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45953.505400694441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45953.505400694441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45953.505400694441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45953.505400694441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45953.505400694441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45953.505400694441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45953.505400694441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45953.505400694441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45953.505400694441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45953.505400694441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45953.505400694441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45953.505400694441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45953.505400694441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45953.505400694441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45953.505400694441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45953.505400694441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45953.505400694441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45953.505400694441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45953.505400694441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45953.505400694441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45953.505400694441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45953.505400694441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45953.505400694441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45953.505400694441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45953.505400694441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45953.505400694441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45953.505400694441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45953.505400694441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45953.505400694441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45953.505400694441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45953.505400694441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45953.505400694441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45953.505400694441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45953.505400694441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45953.505400694441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45953.505400694441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45953.505400694441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45953.505400694441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45953.505400694441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45953.505400694441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45953.505400694441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45953.505400694441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45953.505400694441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45953.505400694441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45953.505400694441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45953.505400694441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45953.505400694441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45953.505400694441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45953.505400694441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45953.505400694441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45953.505400694441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45953.505400694441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45953.505400694441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45953.505400694441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45953.505400694441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45953.505400694441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45953.505400694441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45953.505400694441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45953.505400694441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45953.505400694441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45953.505400694441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45953.505400694441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45953.505400694441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45953.505400694441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45953.505400694441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45953.505400694441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45953.505400694441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45953.505400694441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45953.505400694441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45953.505400694441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45953.505400694441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45953.505400694441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45953.505400694441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45953.505400694441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45953.505400694441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45953.505400694441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45953.505400694441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45953.505400694441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45953.505400694441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45953.505400694441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45953.505400694441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45953.505400694441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45953.505400694441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45953.505400694441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45953.505400694441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45953.505400694441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45953.505400694441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45953.505400694441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45953.505400694441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45953.505400694441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45953.505400694441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45953.505400694441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45953.505400694441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45953.505400694441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45953.505400694441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45953.505400694441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45953.505400694441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45953.505400694441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45953.505400694441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45953.505400694441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45953.505400694441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45953.505400694441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45953.505400694441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45953.505400694441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45953.505400694441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45953.505400694441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45953.505400694441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45953.505400694441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45953.505400694441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45953.505400694441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45953.505400694441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45953.505400694441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45953.505400694441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45953.505400694441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45953.505400694441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45953.505400694441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45953.505400694441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45953.505400694441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45953.505400694441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45953.505400694441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45953.505400694441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45953.505400694441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45953.505400694441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45953.505400694441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45953.505400694441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45953.505400694441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45953.505400694441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45953.505400694441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45953.505400694441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45953.505400694441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45953.505400694441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45953.505400694441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45953.505400694441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45953.505400694441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45953.505400694441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45953.505400694441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45953.505400694441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45953.505400694441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45953.505400694441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45953.505400694441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45953.505400694441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45953.505400694441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45953.505400694441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45953.505400694441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45953.505400694441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45953.505400694441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45953.505400694441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45953.505400694441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45953.505400694441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45953.505400694441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45953.505400694441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45953.505400694441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45953.505400694441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45953.505400694441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45953.505400694441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45953.505400694441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45953.505400694441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45953.505400694441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45953.505400694441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45953.505400694441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45953.505400694441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45953.505400694441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45953.505400694441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45953.505400694441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45953.505400694441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45953.505400694441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45953.505400694441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45953.505400694441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45953.505400694441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45953.505400694441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45953.505400694441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45953.505400694441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45953.505400694441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45953.505400694441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45953.505400694441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45953.505400694441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45953.505400694441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45953.505400694441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45953.505400694441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45953.505400694441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45953.505400694441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45953.505400694441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45953.505400694441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45953.505400694441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45953.505400694441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45953.505400694441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45953.505400694441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45953.505400694441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45953.505400694441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45953.505400694441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45953.505400694441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45953.505400694441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45953.505400694441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45953.505400694441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45953.505400694441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45953.505400694441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45953.505400694441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45953.505400694441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45953.505400694441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45953.505400694441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45953.505400694441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45953.505400694441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45953.505400694441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45953.505400694441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45953.505400694441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45953.505400694441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45953.505400694441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45953.505400694441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45953.505400694441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45953.505400694441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45953.505400694441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45953.505400694441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45953.505400694441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45953.505400694441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45953.505400694441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45953.505400694441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45953.505400694441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45953.505400694441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45953.505400694441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45953.505400694441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45953.505400694441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45953.505400694441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45953.505400694441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45953.505400694441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45953.505400694441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45953.505400694441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45953.505400694441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45953.505400694441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45953.505400694441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45953.505400694441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45953.505400694441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45953.505400694441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45953.505400694441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45953.505400694441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45953.505400694441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45953.505400694441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45953.505400694441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45953.505400694441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45953.505400694441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45953.505400694441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45953.505400694441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45953.505400694441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45953.505400694441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45953.505400694441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45953.505400694441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45953.505400694441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45953.505400694441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45953.505400694441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45953.505400694441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45953.505400694441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45953.505400694441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45953.505400694441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45953.505400694441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45953.505400694441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45953.505400694441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45953.505400694441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45953.505400694441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45953.505400694441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45953.505400694441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45953.505400694441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45953.505400694441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45953.505400694441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45953.505400694441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45953.505400694441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45953.505400694441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45953.505400694441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45953.505400694441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45953.505400694441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45953.505400694441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45953.505400694441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45953.505400694441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45953.505400694441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45953.505400694441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45953.505400694441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45953.505400694441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45953.505400694441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45953.505400694441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45953.505400694441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45953.505400694441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45953.505400694441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45953.505400694441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45953.505400694441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45953.505400694441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45953.505400694441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45953.505400694441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45953.505400694441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45953.505400694441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45953.505400694441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45953.505400694441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45953.505400694441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45953.505400694441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45953.505400694441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45953.505400694441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45953.505400694441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45953.505400694441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45953.505400694441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45953.505400694441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45953.505400694441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45953.505400694441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45953.505400694441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45953.505400694441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45953.505400694441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45953.505400694441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45953.505400694441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45953.505400694441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45953.505400694441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45953.505400694441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45953.505400694441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45953.505400694441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45953.505400694441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45953.505400694441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45953.505400694441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45953.505400694441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45953.505400694441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45953.505400694441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45953.505400694441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45953.505400694441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45953.505400694441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45953.505400694441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45953.505400694441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45953.505400694441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45953.505400694441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45953.505400694441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45953.505400694441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45953.505400694441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45953.505400694441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45953.505400694441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45953.505400694441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45953.505400694441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45953.505400694441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45953.505400694441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45953.505400694441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45953.505400694441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45953.505400694441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45953.505400694441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45953.505400694441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45953.505400694441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45953.505400694441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45953.505400694441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45953.505400694441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45953.505400694441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45953.505400694441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45953.505400694441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45953.505400694441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45953.505400694441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45953.505400694441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45953.505400694441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45953.505400694441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45953.505400694441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45953.505400694441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45953.505400694441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45953.505400694441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45953.505400694441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45953.505400694441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45953.505400694441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45953.505400694441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45953.505400694441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45953.505400694441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45953.505400694441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45953.505400694441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45953.505400694441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45953.505400694441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45953.505400694441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45953.505400694441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45953.505400694441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45953.505400694441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45953.505400694441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45953.505400694441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45953.505400694441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45953.505400694441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45953.505400694441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45953.505400694441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45953.505400694441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45953.505400694441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45953.505400694441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45953.505400694441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45953.505400694441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45953.505400694441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45953.505400694441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45953.505400694441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45953.505400694441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45953.505400694441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45953.505400694441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45953.505400694441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45953.505400694441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45953.505400694441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45953.505400694441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45953.505400694441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45953.505400694441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45953.505400694441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45953.505400694441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45953.505400694441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45953.505400694441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45953.505400694441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45953.505400694441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45953.505400694441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45953.505400694441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45953.505400694441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45953.505400694441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45953.505400694441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45953.505400694441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45953.505400694441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45953.505400694441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45953.505400694441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45953.505400694441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45953.505400694441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45953.505400694441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45953.505400694441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45953.505400694441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45953.505400694441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45953.505400694441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45953.505400694441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45953.505400694441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45953.505400694441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45953.505400694441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45953.505400694441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45953.505400694441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45953.505400694441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45953.505400694441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45953.505400694441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45953.505400694441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45953.505400694441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45953.505400694441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45953.505400694441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45953.505400694441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45953.505400694441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45953.505400694441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45953.505400694441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45953.505400694441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45953.505400694441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45953.505400694441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45953.505400694441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45953.505400694441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45953.505400694441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45953.505400694441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45953.505400694441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45953.505400694441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45953.505400694441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45953.505400694441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45953.505400694441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45953.505400694441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45953.505400694441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45953.505400694441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45953.505400694441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45953.505400694441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45953.505400694441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45953.505400694441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45953.505400694441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45953.505400694441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45953.505400694441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45953.505400694441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45953.505400694441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45953.505400694441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45953.505400694441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45953.505400694441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45953.505400694441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45953.505400694441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45953.505400694441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45953.505400694441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45953.505400694441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45953.505400694441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45953.505400694441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45953.505400694441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45953.505400694441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45953.505400694441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45953.505400694441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45953.505400694441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45953.505400694441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45953.505400694441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45953.505400694441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45953.505400694441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45953.505400694441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45953.505400694441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45953.505400694441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45953.505400694441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45953.505400694441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45953.505400694441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45953.505400694441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45953.505400694441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45953.505400694441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45953.505400694441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45953.505400694441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45953.505400694441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45953.505400694441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45953.505400694441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45953.505400694441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45953.505400694441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45953.505400694441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45953.505400694441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45953.505400694441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45953.505400694441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45953.505400694441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45953.505400694441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45953.505400694441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45953.505400694441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45953.505400694441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45953.505400694441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45953.505400694441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45953.505400694441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45953.505400694441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45953.505400694441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45953.505400694441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45953.505400694441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45953.505400694441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45953.505400694441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45953.505400694441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45953.505400694441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45953.505400694441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45953.505400694441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45953.505400694441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45953.505400694441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45953.505400694441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45953.505400694441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45953.505400694441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45953.505400694441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45953.505400694441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45953.505400694441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45953.505400694441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45953.505400694441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45953.505400694441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45953.505400694441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45953.505400694441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45953.505400694441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45953.505400694441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45953.505400694441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45953.505400694441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45953.505400694441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45953.505400694441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45953.505400694441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45953.505400694441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45953.505400694441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45953.505400694441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45953.505400694441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45953.505400694441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45953.505400694441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45953.505400694441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45953.505400694441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45953.505400694441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45953.505400694441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45953.505400694441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45953.505400694441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45953.505400694441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45953.505400694441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45953.505400694441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45953.505400694441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45953.505400694441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45953.505400694441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45953.505400694441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45953.505400694441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45953.505400694441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45953.505400694441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45953.505400694441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45953.505400694441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45953.505400694441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45953.505400694441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45953.505400694441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45953.505400694441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45953.505400694441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45953.505400694441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45953.505400694441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45953.505400694441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45953.505400694441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45953.505400694441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45953.505400694441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45953.505400694441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45953.505400694441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45953.505400694441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45953.505400694441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45953.505400694441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45953.505400694441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45953.505400694441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45953.505400694441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45953.505400694441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45953.505400694441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45953.505400694441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45953.505400694441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45953.505400694441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45953.505400694441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45953.505400694441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45953.505400694441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45953.505400694441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45953.505400694441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45953.505400694441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45953.505400694441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45953.505400694441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45953.505400694441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45953.505400694441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45953.505400694441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45953.505400694441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45953.505400694441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45953.505400694441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45953.505400694441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45953.505400694441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45953.505400694441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45953.505400694441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45953.505400694441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45953.505400694441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45953.505400694441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45953.505400694441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45953.505400694441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45953.505400694441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45953.505400694441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45953.505400694441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45953.505400694441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45953.505400694441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45953.505400694441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45953.505400694441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45953.505400694441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45953.505400694441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45953.505400694441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45953.505400694441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45953.505400694441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45953.505400694441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45953.505400694441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45953.505400694441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45953.505400694441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45953.505400694441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45953.505400694441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45953.505400694441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45953.505400694441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45953.505400694441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45953.505400694441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45953.505400694441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45953.505400694441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45953.505400694441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45953.505400694441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45953.505400694441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45953.505400694441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45953.505400694441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45953.505400694441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45953.505400694441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45953.505400694441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45953.505400694441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45953.505400694441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45953.505400694441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45953.505400694441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45953.505400694441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45953.505400694441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45953.505400694441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45953.505400694441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45953.505400694441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45953.505400694441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45953.505400694441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45953.505400694441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45953.505400694441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45953.505400694441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45953.505400694441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45953.505400694441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45953.505400694441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45953.505400694441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45953.505400694441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45953.505400694441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45953.505400694441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45953.505400694441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45953.505400694441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45953.505400694441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45953.505400694441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45953.505400694441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45953.505400694441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45953.505400694441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45953.505400694441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45953.505400694441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45953.505400694441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45953.505400694441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45953.505400694441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45953.505400694441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45953.505400694441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45953.505400694441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45953.505400694441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45953.505400694441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45953.505400694441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45953.505400694441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45953.505400694441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45953.505400694441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45953.505400694441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45953.505400694441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45953.505400694441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45953.505400694441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45953.505400694441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45953.505400694441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45953.505400694441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45953.505400694441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45953.505400694441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45953.505400694441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45953.505400694441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45953.505400694441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45953.505400694441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45953.505400694441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45953.505400694441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45953.505400694441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45953.505400694441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45953.505400694441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45953.505400694441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45953.505400694441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45953.505400694441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45953.505400694441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45953.505400694441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45953.505400694441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45953.505400694441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45953.505400694441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45953.505400694441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45953.505400694441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45953.505400694441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45953.505400694441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45953.505400694441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45953.505400694441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45953.505400694441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45953.505400694441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45953.505400694441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45953.505400694441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45953.505400694441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45953.505400694441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45953.505400694441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45953.505400694441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45953.505400694441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45953.505400694441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45953.505400694441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45953.505400694441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45953.505400694441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45953.505400694441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45953.505400694441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45953.505400694441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45953.505400694441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45953.505400694441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45953.505400694441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45953.505400694441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45953.505400694441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45953.505400694441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45953.505400694441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45953.505400694441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45953.505400694441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45953.505400694441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45953.505400694441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45953.505400694441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45953.505400694441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45953.505400694441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45953.505400694441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45953.505400694441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45953.505400694441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45953.505400694441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45953.505400694441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45953.505400694441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45953.505400694441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45953.505400694441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45953.505400694441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45953.505400694441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45953.505400694441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45953.505400694441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45953.505400694441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45953.505400694441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45953.505400694441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45953.505400694441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45953.505400694441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45953.505400694441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45953.505400694441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45953.505400694441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45953.505400694441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45953.505400694441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45953.505400694441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45953.505400694441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45953.505400694441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45953.505400694441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45953.505400694441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45953.505400694441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45953.505400694441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45953.505400694441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45953.505400694441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45953.505400694441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45953.505400694441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45953.505400694441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45953.505400694441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45953.505400694441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45953.505400694441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45953.505400694441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45953.505400694441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45953.505400694441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45953.505400694441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45953.505400694441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45953.505400694441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45953.505400694441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45953.505400694441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45953.505400694441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45953.505400694441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45953.505400694441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45953.505400694441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45953.505400694441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45953.505400694441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45953.505400694441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45953.505400694441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45953.505400694441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45953.505400694441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45953.505400694441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45953.505400694441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45953.505400694441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45953.505400694441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45953.505400694441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45953.505400694441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45953.505400694441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45953.505400694441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45953.505400694441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45953.505400694441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45953.505400694441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45953.505400694441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45953.505400694441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45953.505400694441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45953.505400694441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45953.505400694441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45953.505400694441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45953.505400694441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45953.505400694441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45953.505400694441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45953.505400694441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45953.505400694441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45953.505400694441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45953.505400694441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45953.505400694441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45953.505400694441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45953.505400694441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45953.505400694441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45953.505400694441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45953.505400694441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45953.505400694441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45953.505400694441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45953.505400694441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45953.505400694441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45953.505400694441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45953.505400694441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45953.505400694441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45953.505400694441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45953.505400694441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45953.505400694441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45953.505400694441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45953.505400694441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45953.505400694441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45953.505400694441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45953.505400694441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45953.505400694441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45953.505400694441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45953.505400694441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45953.505400694441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45953.505400694441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45953.505400694441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45953.505400694441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45953.505400694441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45953.505400694441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45953.505400694441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45953.505400694441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45953.505400694441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45953.505400694441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45953.505400694441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45953.505400694441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45953.505400694441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45953.505400694441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45953.505400694441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45953.505400694441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45953.505400694441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45953.505400694441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45953.505400694441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45953.505400694441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45953.505400694441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45953.505400694441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45953.505400694441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45953.505400694441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45953.505400694441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45953.505400694441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45953.505400694441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45953.505400694441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45953.505400694441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45953.505400694441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45953.505400694441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45953.505400694441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45953.505400694441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45953.505400694441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45953.505400694441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45953.505400694441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45953.505400694441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45953.505400694441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45953.505400694441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45953.505400694441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45953.505400694441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45953.505400694441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45953.505400694441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45953.505400694441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45953.505400694441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45953.505400694441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45953.505400694441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45953.505400694441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45953.505400694441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45953.505400694441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45953.505400694441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45953.505400694441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45953.505400694441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45953.505400694441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45953.505400694441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45953.505400694441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45953.505400694441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45953.505400694441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45953.505400694441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45953.505400694441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45953.505400694441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45953.505400694441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45953.505400694441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45953.505400694441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45953.505400694441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45953.505400694441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45953.505400694441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45953.505400694441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45953.505400694441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45953.505400694441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45953.505400694441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45953.505400694441</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5"/>
  <sheetViews>
    <sheetView workbookViewId="0">
      <selection activeCell="J7" sqref="J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250.02468310184486</v>
      </c>
      <c r="H2" s="101">
        <v>45703.474768518521</v>
      </c>
      <c r="I2" s="98" t="str">
        <f>IFERROR(VLOOKUP(D2,DB!A:F,6,0),"")</f>
        <v>SCECO</v>
      </c>
      <c r="J2" s="98" t="str">
        <f>IFERROR(VLOOKUP(D2,DB!A:G,7,0),"")</f>
        <v>Dead</v>
      </c>
      <c r="K2" s="103" t="s">
        <v>39090</v>
      </c>
      <c r="L2" s="95" t="str">
        <f>IFERROR(VLOOKUP(D2,DB!A:I,9,0),"")</f>
        <v>Latis</v>
      </c>
    </row>
    <row r="3" spans="1:16" ht="15" customHeight="1">
      <c r="A3" s="121"/>
      <c r="B3" s="121"/>
      <c r="C3" s="122"/>
      <c r="D3" s="123"/>
      <c r="E3" s="100"/>
      <c r="F3" s="125"/>
      <c r="G3" s="126">
        <f ca="1">IFERROR(NOW()-F3,"")</f>
        <v>45953.505400694441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45953.505400694441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45953.505400694441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45953.505400694441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45953.505400694441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45953.505400694441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45953.505400694441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45953.505400694441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45953.505400694441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c r="E12" s="100"/>
      <c r="F12" s="125"/>
      <c r="G12" s="126">
        <f ca="1">IFERROR(NOW()-F12,"")</f>
        <v>45953.505400694441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45953.505400694441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45953.505400694441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45953.505400694441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45953.505400694441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45953.505400694441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45953.505400694441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45953.505400694441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45953.505400694441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45953.505400694441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45953.505400694441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95"/>
      <c r="E23" s="124"/>
      <c r="F23" s="125"/>
      <c r="G23" s="126">
        <f ca="1">IFERROR(NOW()-F23,"")</f>
        <v>45953.505400694441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45953.505400694441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45953.505400694441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45953.505400694441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45953.505400694441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45953.505400694441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45953.505400694441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45953.505400694441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45953.505400694441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45953.505400694441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45953.505400694441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45953.505400694441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45953.505400694441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45953.505400694441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45953.505400694441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45953.505400694441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45953.505400694441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45953.505400694441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45953.505400694441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45953.505400694441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45953.505400694441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45953.505400694441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45953.505400694441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45953.505400694441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45953.505400694441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45953.505400694441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45953.505400694441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45953.505400694441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45953.505400694441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45953.505400694441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45953.505400694441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45953.505400694441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45953.505400694441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45953.505400694441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45953.505400694441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45953.505400694441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45953.505400694441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45953.505400694441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45953.505400694441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45953.505400694441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45953.505400694441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45953.505400694441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45953.505400694441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45953.505400694441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45953.505400694441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45953.505400694441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45953.505400694441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45953.505400694441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45953.505400694441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45953.505400694441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45953.505400694441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45953.505400694441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45953.505400694441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45953.505400694441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45953.505400694441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45953.505400694441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45953.505400694441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45953.505400694441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45953.505400694441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45953.505400694441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45953.505400694441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45953.505400694441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45953.505400694441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45953.505400694441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45953.505400694441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45953.505400694441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45953.505400694441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45953.505400694441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45953.505400694441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45953.505400694441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45953.505400694441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45953.505400694441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45953.505400694441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45953.505400694441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45953.505400694441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45953.505400694441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45953.505400694441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45953.505400694441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45953.505400694441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45953.505400694441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45953.505400694441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45953.505400694441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45953.505400694441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45953.505400694441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45953.505400694441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45953.505400694441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45953.505400694441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45953.505400694441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45953.505400694441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45953.505400694441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45953.505400694441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45953.505400694441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45953.505400694441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45953.505400694441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45953.505400694441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45953.505400694441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45953.505400694441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45953.505400694441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45953.505400694441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45953.505400694441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45953.505400694441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45953.505400694441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45953.505400694441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45953.505400694441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45953.505400694441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45953.505400694441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45953.505400694441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45953.505400694441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45953.505400694441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45953.505400694441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45953.505400694441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45953.505400694441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45953.505400694441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45953.505400694441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45953.505400694441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45953.505400694441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45953.505400694441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45953.505400694441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45953.505400694441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45953.505400694441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45953.505400694441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45953.505400694441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45953.505400694441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45953.505400694441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45953.505400694441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45953.505400694441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45953.505400694441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45953.505400694441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45953.505400694441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45953.505400694441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45953.505400694441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45953.505400694441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45953.505400694441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45953.505400694441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45953.505400694441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45953.505400694441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45953.505400694441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45953.505400694441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45953.505400694441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45953.505400694441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45953.505400694441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45953.505400694441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45953.505400694441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45953.505400694441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45953.505400694441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45953.505400694441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45953.505400694441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45953.505400694441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45953.505400694441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45953.505400694441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45953.505400694441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45953.505400694441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45953.505400694441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45953.505400694441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45953.505400694441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45953.505400694441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45953.505400694441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45953.505400694441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45953.505400694441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45953.505400694441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45953.505400694441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45953.505400694441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45953.505400694441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45953.505400694441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45953.505400694441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45953.505400694441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45953.505400694441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45953.505400694441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45953.505400694441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45953.505400694441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45953.505400694441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45953.505400694441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45953.505400694441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45953.505400694441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45953.505400694441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45953.505400694441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45953.505400694441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45953.505400694441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45953.505400694441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45953.505400694441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45953.505400694441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45953.505400694441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45953.505400694441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45953.505400694441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45953.505400694441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45953.505400694441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45953.505400694441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45953.505400694441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45953.505400694441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45953.505400694441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45953.505400694441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45953.505400694441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45953.505400694441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45953.505400694441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45953.505400694441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45953.505400694441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45953.505400694441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45953.505400694441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45953.505400694441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45953.505400694441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45953.505400694441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45953.505400694441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45953.505400694441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45953.505400694441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45953.505400694441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45953.505400694441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45953.505400694441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45953.505400694441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45953.505400694441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45953.505400694441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45953.505400694441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45953.505400694441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45953.505400694441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45953.505400694441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45953.505400694441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45953.505400694441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45953.505400694441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45953.505400694441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45953.505400694441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45953.505400694441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45953.505400694441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45953.505400694441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45953.505400694441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45953.505400694441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45953.505400694441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45953.505400694441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45953.505400694441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45953.505400694441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45953.505400694441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45953.505400694441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45953.505400694441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45953.505400694441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45953.505400694441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45953.505400694441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45953.505400694441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45953.505400694441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45953.505400694441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45953.505400694441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45953.505400694441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45953.505400694441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45953.505400694441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45953.505400694441</v>
      </c>
      <c r="H264" s="125"/>
      <c r="I264" s="121" t="str">
        <f>IFERROR(VLOOKUP(D264,DB!A:F,6,0),"")</f>
        <v/>
      </c>
      <c r="J264" s="121" t="str">
        <f>IFERROR(VLOOKUP(D264,DB!A:G,7,0),"")</f>
        <v/>
      </c>
      <c r="K264" s="127"/>
      <c r="L264" s="123" t="str">
        <f>IFERROR(VLOOKUP(D264,DB!A:I,9,0),"")</f>
        <v/>
      </c>
    </row>
    <row r="265" spans="1:12" ht="15" customHeight="1">
      <c r="A265" s="128"/>
      <c r="B265" s="128" t="str">
        <f>IFERROR(VLOOKUP(D265,DB!A:K,11,0),"")</f>
        <v/>
      </c>
      <c r="C265" s="129"/>
      <c r="D265" s="130"/>
      <c r="E265" s="131"/>
      <c r="F265" s="132"/>
      <c r="G265" s="133">
        <f ca="1">IFERROR(NOW()-F265,"")</f>
        <v>45953.505400694441</v>
      </c>
      <c r="H265" s="132"/>
      <c r="I265" s="128" t="str">
        <f>IFERROR(VLOOKUP(D265,DB!A:F,6,0),"")</f>
        <v/>
      </c>
      <c r="J265" s="128" t="str">
        <f>IFERROR(VLOOKUP(D265,DB!A:G,7,0),"")</f>
        <v/>
      </c>
      <c r="K265" s="134"/>
      <c r="L265" s="130" t="str">
        <f>IFERROR(VLOOKUP(D265,DB!A:I,9,0),"")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39091</v>
      </c>
      <c r="B2" s="37" t="str">
        <f>IFERROR(VLOOKUP(D2,DB!A:K,11,0),"")</f>
        <v>R5</v>
      </c>
      <c r="C2" s="37">
        <v>3</v>
      </c>
      <c r="D2" s="120" t="s">
        <v>36034</v>
      </c>
      <c r="E2" s="37" t="s">
        <v>38998</v>
      </c>
      <c r="F2" s="38">
        <v>45891.832060185188</v>
      </c>
      <c r="G2" s="146">
        <f ca="1">IFERROR(NOW()-F2,"")</f>
        <v>61.673340509252739</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39079</v>
      </c>
      <c r="F3" s="38">
        <v>45926.188877314817</v>
      </c>
      <c r="G3" s="146">
        <f t="shared" ref="G3" ca="1" si="0">IFERROR(NOW()-F3,"")</f>
        <v>27.316523379624414</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8.7338266203660169</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39079</v>
      </c>
      <c r="F5" s="155">
        <v>45948.661111111112</v>
      </c>
      <c r="G5" s="156">
        <f ca="1">IFERROR(NOW()-F5,"")</f>
        <v>4.8442895833286457</v>
      </c>
      <c r="H5" s="155">
        <v>45948.661111111112</v>
      </c>
      <c r="I5" s="154" t="str">
        <f>IFERROR(VLOOKUP(D5,DB!A:F,6,0),"")</f>
        <v>SCECO</v>
      </c>
      <c r="J5" s="154" t="str">
        <f>IFERROR(VLOOKUP(D5,DB!A:G,7,0),"")</f>
        <v>Dead</v>
      </c>
      <c r="K5" s="154" t="s">
        <v>39098</v>
      </c>
      <c r="L5" s="154" t="str">
        <f>IFERROR(VLOOKUP(D5,DB!A:I,9,0),"")</f>
        <v>Latis</v>
      </c>
    </row>
    <row r="6" spans="1:13" ht="15">
      <c r="A6" s="160"/>
      <c r="B6" s="160" t="str">
        <f>IFERROR(VLOOKUP(D6,DB!A:K,11,0),"")</f>
        <v/>
      </c>
      <c r="C6" s="160"/>
      <c r="D6" s="160"/>
      <c r="E6" s="160"/>
      <c r="F6" s="161"/>
      <c r="G6" s="162">
        <f ca="1">IFERROR(NOW()-F6,"")</f>
        <v>45953.505400694441</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45953.505400694441</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45953.505400694441</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45953.505400694441</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45953.505400694441</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45953.505400694441</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45953.505400694441</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45953.505400694441</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45953.505400694441</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45953.505400694441</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45953.505400694441</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45953.505400694441</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45953.505400694441</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45953.505400694441</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45953.505400694441</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45953.505400694441</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45953.505400694441</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45953.505400694441</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45953.505400694441</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45953.505400694441</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45953.505400694441</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45953.505400694441</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45953.505400694441</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45953.505400694441</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45953.505400694441</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45953.505400694441</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45953.505400694441</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45953.505400694441</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45953.505400694441</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45953.505400694441</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45953.505400694441</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45953.505400694441</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45953.505400694441</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45953.505400694441</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45953.505400694441</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45953.505400694441</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45953.505400694441</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45953.505400694441</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45953.505400694441</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45953.505400694441</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45953.505400694441</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45953.505400694441</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45953.505400694441</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45953.505400694441</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45953.505400694441</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45953.505400694441</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45953.505400694441</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45953.505400694441</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45953.505400694441</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45953.505400694441</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45953.505400694441</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45953.505400694441</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45953.505400694441</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45953.505400694441</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45953.505400694441</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45953.505400694441</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45953.505400694441</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45953.505400694441</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45953.505400694441</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45953.505400694441</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45953.505400694441</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45953.505400694441</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45953.505400694441</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45953.505400694441</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45953.505400694441</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45953.505400694441</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45953.505400694441</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45953.505400694441</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45953.505400694441</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45953.505400694441</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45953.505400694441</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45953.505400694441</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45953.505400694441</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45953.505400694441</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45953.505400694441</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45953.505400694441</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45953.505400694441</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45953.505400694441</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45953.505400694441</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45953.505400694441</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45953.505400694441</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45953.505400694441</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45953.505400694441</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45953.505400694441</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45953.505400694441</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45953.505400694441</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45953.505400694441</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45953.505400694441</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45953.505400694441</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45953.505400694441</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45953.505400694441</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45953.505400694441</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45953.505400694441</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45953.505400694441</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45953.505400694441</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45953.505400694441</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45953.505400694441</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45953.505400694441</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45953.505400694441</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45953.505400694441</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45953.505400694441</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45953.505400694441</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45953.505400694441</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45953.505400694441</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45953.505400694441</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45953.505400694441</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45953.505400694441</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45953.505400694441</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45953.505400694441</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45953.505400694441</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45953.505400694441</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45953.505400694441</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45953.505400694441</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45953.505400694441</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45953.505400694441</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45953.505400694441</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45953.505400694441</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45953.505400694441</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45953.505400694441</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45953.505400694441</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45953.505400694441</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45953.505400694441</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45953.505400694441</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45953.505400694441</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45953.505400694441</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45953.505400694441</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45953.505400694441</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45953.505400694441</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45953.505400694441</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45953.505400694441</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45953.505400694441</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45953.505400694441</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45953.505400694441</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45953.505400694441</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45953.505400694441</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45953.505400694441</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45953.505400694441</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45953.505400694441</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45953.505400694441</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45953.505400694441</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45953.505400694441</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45953.505400694441</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45953.505400694441</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45953.505400694441</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45953.505400694441</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45953.505400694441</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45953.505400694441</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45953.505400694441</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45953.505400694441</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45953.505400694441</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45953.505400694441</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45953.505400694441</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45953.505400694441</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45953.505400694441</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45953.505400694441</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45953.505400694441</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45953.505400694441</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45953.505400694441</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45953.505400694441</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45953.505400694441</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45953.505400694441</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45953.505400694441</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45953.505400694441</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45953.505400694441</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45953.505400694441</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45953.505400694441</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45953.505400694441</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45953.505400694441</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45953.505400694441</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45953.505400694441</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45953.505400694441</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45953.505400694441</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45953.505400694441</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45953.505400694441</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45953.505400694441</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45953.505400694441</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45953.505400694441</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45953.505400694441</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45953.505400694441</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45953.505400694441</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45953.505400694441</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45953.505400694441</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45953.505400694441</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45953.505400694441</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45953.505400694441</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45953.505400694441</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45953.505400694441</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45953.505400694441</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45953.505400694441</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45953.505400694441</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45953.505400694441</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45953.505400694441</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45953.505400694441</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45953.505400694441</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45953.505400694441</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45953.505400694441</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45953.505400694441</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45953.505400694441</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45953.505400694441</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45953.505400694441</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45953.505400694441</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45953.505400694441</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45953.505400694441</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45953.505400694441</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45953.505400694441</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45953.505400694441</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45953.505400694441</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45953.505400694441</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45953.505400694441</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45953.505400694441</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45953.505400694441</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45953.505400694441</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45953.505400694441</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45953.505400694441</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45953.505400694441</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45953.505400694441</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45953.505400694441</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45953.505400694441</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45953.505400694441</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45953.505400694441</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45953.505400694441</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45953.505400694441</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45953.505400694441</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45953.505400694441</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45953.505400694441</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45953.505400694441</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45953.505400694441</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45953.505400694441</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45953.505400694441</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45953.505400694441</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45953.505400694441</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45953.505400694441</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45953.505400694441</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45953.505400694441</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45953.505400694441</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45953.505400694441</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45953.505400694441</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45953.505400694441</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45953.505400694441</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45953.505400694441</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45953.505400694441</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45953.505400694441</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45953.505400694441</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45953.505400694441</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45953.505400694441</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45953.505400694441</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45953.505400694441</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45953.505400694441</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45953.505400694441</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45953.505400694441</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45953.505400694441</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45953.505400694441</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45953.505400694441</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45953.505400694441</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45953.505400694441</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45953.505400694441</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45953.505400694441</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45953.505400694441</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45953.505400694441</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45953.505400694441</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45953.505400694441</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45953.505400694441</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45953.505400694441</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45953.505400694441</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45953.505400694441</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45953.505400694441</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45953.505400694441</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45953.505400694441</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45953.505400694441</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45953.505400694441</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45953.505400694441</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45953.505400694441</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45953.505400694441</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45953.505400694441</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45953.505400694441</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45953.505400694441</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45953.505400694441</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45953.505400694441</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45953.505400694441</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45953.505400694441</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45953.505400694441</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45953.505400694441</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45953.505400694441</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45953.505400694441</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45953.505400694441</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45953.505400694441</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45953.505400694441</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45953.505400694441</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45953.505400694441</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45953.505400694441</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45953.505400694441</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45953.505400694441</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45953.505400694441</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45953.505400694441</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45953.505400694441</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45953.505400694441</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45953.505400694441</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45953.505400694441</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45953.505400694441</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45953.505400694441</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45953.505400694441</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45953.505400694441</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45953.505400694441</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45953.505400694441</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45953.505400694441</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45953.505400694441</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45953.505400694441</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45953.505400694441</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45953.505400694441</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45953.505400694441</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45953.505400694441</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45953.505400694441</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45953.505400694441</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45953.505400694441</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45953.505400694441</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45953.505400694441</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45953.505400694441</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45953.505400694441</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45953.505400694441</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45953.505400694441</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45953.505400694441</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45953.505400694441</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45953.505400694441</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45953.505400694441</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45953.505400694441</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45953.505400694441</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45953.505400694441</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45953.505400694441</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45953.505400694441</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45953.505400694441</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45953.505400694441</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45953.505400694441</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45953.505400694441</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45953.505400694441</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45953.505400694441</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45953.505400694441</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45953.505400694441</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45953.505400694441</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45953.505400694441</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45953.505400694441</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45953.505400694441</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45953.505400694441</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45953.505400694441</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45953.505400694441</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45953.505400694441</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45953.505400694441</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45953.505400694441</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45953.505400694441</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45953.505400694441</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45953.505400694441</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45953.505400694441</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45953.505400694441</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45953.505400694441</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45953.505400694441</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45953.505400694441</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45953.505400694441</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45953.505400694441</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45953.505400694441</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45953.505400694441</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45953.505400694441</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45953.505400694441</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45953.505400694441</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45953.505400694441</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45953.505400694441</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45953.505400694441</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45953.505400694441</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45953.505400694441</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45953.505400694441</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45953.505400694441</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45953.505400694441</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45953.505400694441</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45953.505400694441</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45953.505400694441</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45953.505400694441</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45953.505400694441</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45953.505400694441</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45953.505400694441</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45953.505400694441</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45953.505400694441</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45953.505400694441</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45953.505400694441</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45953.505400694441</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45953.505400694441</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45953.505400694441</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45953.505400694441</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45953.505400694441</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45953.505400694441</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45953.505400694441</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45953.505400694441</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45953.505400694441</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45953.505400694441</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45953.505400694441</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45953.505400694441</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45953.505400694441</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45953.505400694441</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45953.505400694441</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45953.505400694441</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45953.505400694441</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45953.505400694441</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45953.505400694441</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45953.505400694441</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45953.505400694441</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45953.505400694441</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45953.505400694441</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45953.505400694441</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45953.505400694441</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45953.505400694441</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45953.505400694441</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45953.505400694441</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45953.505400694441</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45953.505400694441</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45953.505400694441</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45953.505400694441</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45953.505400694441</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45953.505400694441</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45953.505400694441</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45953.505400694441</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45953.505400694441</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45953.505400694441</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45953.505400694441</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45953.505400694441</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45953.505400694441</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45953.505400694441</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45953.505400694441</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45953.505400694441</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45953.505400694441</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45953.505400694441</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45953.505400694441</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45953.505400694441</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45953.505400694441</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45953.505400694441</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45953.505400694441</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45953.505400694441</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45953.505400694441</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45953.505400694441</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45953.505400694441</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45953.505400694441</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45953.505400694441</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45953.505400694441</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45953.505400694441</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45953.505400694441</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45953.505400694441</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45953.505400694441</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45953.505400694441</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45953.505400694441</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45953.505400694441</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45953.505400694441</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45953.505400694441</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45953.505400694441</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45953.505400694441</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45953.505400694441</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45953.505400694441</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45953.505400694441</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45953.505400694441</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45953.505400694441</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45953.505400694441</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45953.505400694441</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45953.505400694441</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45953.505400694441</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45953.505400694441</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45953.505400694441</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45953.505400694441</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45953.505400694441</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45953.505400694441</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45953.505400694441</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45953.505400694441</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45953.505400694441</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45953.505400694441</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45953.505400694441</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45953.505400694441</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45953.505400694441</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45953.505400694441</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45953.505400694441</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45953.505400694441</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45953.505400694441</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45953.505400694441</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45953.505400694441</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45953.505400694441</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45953.505400694441</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45953.505400694441</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45953.505400694441</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45953.505400694441</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45953.505400694441</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45953.505400694441</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45953.505400694441</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45953.505400694441</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45953.505400694441</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45953.505400694441</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45953.505400694441</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45953.505400694441</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2"/>
  <sheetViews>
    <sheetView tabSelected="1"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45953.505400694441</v>
      </c>
      <c r="H2" s="109"/>
      <c r="I2" s="105" t="str">
        <f>IFERROR(VLOOKUP(D2,DB!A:F,6,0),"")</f>
        <v/>
      </c>
      <c r="J2" s="104" t="str">
        <f>IFERROR(VLOOKUP(D2,DB!A:G,7,0),"")</f>
        <v/>
      </c>
      <c r="K2" s="110"/>
      <c r="L2" s="111" t="str">
        <f>IFERROR(VLOOKUP(D2,DB!A:I,9,0),"")</f>
        <v/>
      </c>
    </row>
    <row r="3" spans="1:16383" ht="31.5" customHeight="1">
      <c r="A3" s="106"/>
      <c r="B3" s="105" t="str">
        <f>IFERROR(VLOOKUP(D3,DB!A:K,11,0),"")</f>
        <v/>
      </c>
      <c r="C3" s="107"/>
      <c r="D3"/>
      <c r="E3" s="108"/>
      <c r="F3" s="109"/>
      <c r="G3" s="78">
        <f ca="1">IFERROR(NOW()-F3,"-")</f>
        <v>45953.505400694441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45953.505400694441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45953.505400694441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45953.505400694441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45953.505400694441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45953.505400694441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45953.505400694441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45953.505400694441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45953.505400694441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45953.505400694441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45953.505400694441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45953.505400694441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45953.505400694441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45953.505400694441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45953.505400694441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45953.505400694441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45953.505400694441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45953.505400694441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45953.505400694441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45953.505400694441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45953.505400694441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45953.505400694441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45953.505400694441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45953.505400694441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45953.505400694441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45953.505400694441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45953.505400694441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45953.505400694441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45953.505400694441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45953.505400694441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45953.505400694441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45953.505400694441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45953.505400694441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45953.505400694441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45953.505400694441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45953.505400694441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45953.505400694441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45953.505400694441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45953.505400694441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45953.505400694441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45953.505400694441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45953.505400694441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45953.505400694441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45953.505400694441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45953.505400694441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45953.505400694441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45953.505400694441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45953.505400694441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45953.505400694441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45953.505400694441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45953.505400694441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45953.505400694441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45953.505400694441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45953.505400694441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45953.505400694441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45953.505400694441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45953.505400694441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45953.505400694441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45953.505400694441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45953.505400694441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45953.505400694441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45953.505400694441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45953.505400694441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45953.505400694441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45953.505400694441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45953.505400694441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45953.505400694441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45953.505400694441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45953.505400694441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45953.505400694441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45953.505400694441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45953.505400694441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45953.505400694441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45953.505400694441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45953.505400694441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45953.505400694441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45953.505400694441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45953.505400694441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45953.505400694441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45953.505400694441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45953.505400694441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45953.505400694441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45953.505400694441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45953.505400694441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45953.505400694441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45953.505400694441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45953.505400694441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45953.505400694441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45953.505400694441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45953.505400694441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45953.505400694441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45953.505400694441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45953.505400694441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45953.505400694441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45953.505400694441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45953.505400694441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45953.505400694441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45953.505400694441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45953.505400694441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45953.505400694441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45953.505400694441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45953.505400694441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45953.505400694441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45953.505400694441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45953.505400694441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45953.505400694441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45953.505400694441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45953.505400694441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45953.505400694441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45953.505400694441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45953.505400694441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45953.505400694441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45953.505400694441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45953.505400694441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45953.505400694441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45953.505400694441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45953.505400694441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45953.505400694441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45953.505400694441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45953.505400694441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45953.505400694441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45953.505400694441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45953.505400694441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45953.505400694441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45953.505400694441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45953.505400694441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45953.505400694441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45953.505400694441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45953.505400694441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45953.505400694441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45953.505400694441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45953.505400694441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45953.505400694441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45953.505400694441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45953.505400694441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45953.505400694441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45953.505400694441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45953.505400694441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45953.505400694441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45953.505400694441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45953.505400694441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45953.505400694441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45953.505400694441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45953.505400694441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45953.505400694441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45953.505400694441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45953.505400694441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45953.505400694441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45953.505400694441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45953.505400694441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45953.505400694441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45953.505400694441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45953.505400694441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45953.505400694441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45953.505400694441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45953.505400694441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45953.505400694441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45953.505400694441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45953.505400694441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45953.505400694441</v>
      </c>
      <c r="H162" s="109"/>
      <c r="I162" s="105" t="str">
        <f>IFERROR(VLOOKUP(D162,DB!A:F,6,0),"")</f>
        <v/>
      </c>
      <c r="J162" s="104" t="str">
        <f>IFERROR(VLOOKUP(D162,DB!A:G,7,0),"")</f>
        <v/>
      </c>
      <c r="K162" s="110"/>
      <c r="L162" s="111" t="str">
        <f>IFERROR(VLOOKUP(D162,DB!A:I,9,0),"")</f>
        <v/>
      </c>
    </row>
  </sheetData>
  <dataValidations count="2">
    <dataValidation allowBlank="1" showInputMessage="1" showErrorMessage="1" sqref="E1" xr:uid="{380493DB-286A-4683-AF55-C78F04945A49}"/>
    <dataValidation type="list" allowBlank="1" showInputMessage="1" showErrorMessage="1" sqref="E2:E16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2025-10-23T09:09:51Z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